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Darek Pęchorzewski\Procedury\gotowe dla klientów\Lubuskie\"/>
    </mc:Choice>
  </mc:AlternateContent>
  <bookViews>
    <workbookView xWindow="0" yWindow="0" windowWidth="28800" windowHeight="11730"/>
  </bookViews>
  <sheets>
    <sheet name="PROGNOZY" sheetId="1" r:id="rId1"/>
    <sheet name="ko" sheetId="12" state="hidden" r:id="rId2"/>
  </sheets>
  <definedNames>
    <definedName name="_xlnm.Print_Area" localSheetId="1">ko!$A$1:$L$14</definedName>
    <definedName name="Wybierz_formę_prowadzonej_księgowości">#REF!</definedName>
  </definedNames>
  <calcPr calcId="162913"/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G50" i="1"/>
  <c r="G48" i="1" s="1"/>
  <c r="F50" i="1"/>
  <c r="E50" i="1"/>
  <c r="D50" i="1"/>
  <c r="C50" i="1"/>
  <c r="C48" i="1" s="1"/>
  <c r="B50" i="1"/>
  <c r="G61" i="1"/>
  <c r="F61" i="1"/>
  <c r="E61" i="1"/>
  <c r="D61" i="1"/>
  <c r="C61" i="1"/>
  <c r="B61" i="1"/>
  <c r="A46" i="1"/>
  <c r="A72" i="1" s="1"/>
  <c r="B47" i="1"/>
  <c r="B73" i="1" s="1"/>
  <c r="C47" i="1"/>
  <c r="C73" i="1" s="1"/>
  <c r="D47" i="1"/>
  <c r="D73" i="1" s="1"/>
  <c r="E47" i="1"/>
  <c r="E73" i="1" s="1"/>
  <c r="F47" i="1"/>
  <c r="F73" i="1" s="1"/>
  <c r="G47" i="1"/>
  <c r="G73" i="1" s="1"/>
  <c r="E48" i="1"/>
  <c r="B58" i="1"/>
  <c r="C58" i="1"/>
  <c r="D58" i="1"/>
  <c r="E58" i="1"/>
  <c r="F58" i="1"/>
  <c r="G58" i="1"/>
  <c r="B84" i="1"/>
  <c r="C84" i="1"/>
  <c r="D84" i="1"/>
  <c r="E84" i="1"/>
  <c r="F84" i="1"/>
  <c r="G84" i="1"/>
  <c r="B91" i="1"/>
  <c r="C91" i="1"/>
  <c r="D91" i="1"/>
  <c r="E91" i="1"/>
  <c r="F91" i="1"/>
  <c r="G91" i="1"/>
  <c r="D48" i="1" l="1"/>
  <c r="D70" i="1" s="1"/>
  <c r="C70" i="1"/>
  <c r="G70" i="1"/>
  <c r="B48" i="1"/>
  <c r="B70" i="1" s="1"/>
  <c r="F48" i="1"/>
  <c r="F70" i="1" s="1"/>
  <c r="E70" i="1"/>
  <c r="G33" i="1"/>
  <c r="F33" i="1"/>
  <c r="E33" i="1"/>
  <c r="D33" i="1"/>
  <c r="C33" i="1"/>
  <c r="B33" i="1"/>
  <c r="D12" i="1"/>
  <c r="C12" i="1"/>
  <c r="B12" i="1"/>
  <c r="E12" i="1" l="1"/>
  <c r="G12" i="1"/>
  <c r="F12" i="1"/>
  <c r="C8" i="1"/>
  <c r="D8" i="1"/>
  <c r="D21" i="1" s="1"/>
  <c r="E8" i="1"/>
  <c r="F8" i="1"/>
  <c r="G8" i="1"/>
  <c r="B8" i="1"/>
  <c r="G21" i="1" l="1"/>
  <c r="G39" i="1" s="1"/>
  <c r="F21" i="1"/>
  <c r="E21" i="1"/>
  <c r="C21" i="1"/>
  <c r="D39" i="1"/>
  <c r="F39" i="1" l="1"/>
  <c r="E39" i="1"/>
  <c r="G41" i="1"/>
  <c r="G82" i="1" s="1"/>
  <c r="G74" i="1" s="1"/>
  <c r="G96" i="1" s="1"/>
  <c r="G97" i="1" s="1"/>
  <c r="D41" i="1"/>
  <c r="D82" i="1" s="1"/>
  <c r="D74" i="1" s="1"/>
  <c r="D96" i="1" s="1"/>
  <c r="D97" i="1" s="1"/>
  <c r="F41" i="1" l="1"/>
  <c r="F82" i="1" s="1"/>
  <c r="F74" i="1" s="1"/>
  <c r="F96" i="1" s="1"/>
  <c r="F97" i="1" s="1"/>
  <c r="C39" i="1"/>
  <c r="C41" i="1" s="1"/>
  <c r="C82" i="1" s="1"/>
  <c r="C74" i="1" s="1"/>
  <c r="C96" i="1" s="1"/>
  <c r="C97" i="1" s="1"/>
  <c r="E41" i="1"/>
  <c r="E82" i="1" s="1"/>
  <c r="E74" i="1" s="1"/>
  <c r="E96" i="1" s="1"/>
  <c r="E97" i="1" s="1"/>
  <c r="D12" i="12"/>
  <c r="E12" i="12"/>
  <c r="F12" i="12"/>
  <c r="G12" i="12"/>
  <c r="H12" i="12"/>
  <c r="I12" i="12"/>
  <c r="J12" i="12"/>
  <c r="K12" i="12"/>
  <c r="L12" i="12"/>
  <c r="C12" i="12"/>
  <c r="D2" i="12"/>
  <c r="E2" i="12"/>
  <c r="F2" i="12"/>
  <c r="G2" i="12"/>
  <c r="H2" i="12"/>
  <c r="I2" i="12"/>
  <c r="J2" i="12"/>
  <c r="L2" i="12"/>
  <c r="C2" i="12"/>
  <c r="B1" i="12"/>
  <c r="K2" i="12" l="1"/>
  <c r="L13" i="12"/>
  <c r="K13" i="12"/>
  <c r="G13" i="12"/>
  <c r="H13" i="12"/>
  <c r="D13" i="12" l="1"/>
  <c r="F11" i="12"/>
  <c r="C11" i="12"/>
  <c r="K11" i="12"/>
  <c r="D11" i="12"/>
  <c r="J11" i="12"/>
  <c r="E11" i="12"/>
  <c r="L11" i="12"/>
  <c r="I11" i="12"/>
  <c r="D4" i="12"/>
  <c r="F4" i="12"/>
  <c r="F13" i="12"/>
  <c r="I13" i="12"/>
  <c r="C13" i="12"/>
  <c r="J13" i="12"/>
  <c r="F10" i="12"/>
  <c r="G10" i="12"/>
  <c r="B21" i="1"/>
  <c r="B39" i="1" s="1"/>
  <c r="F6" i="12" l="1"/>
  <c r="F7" i="12" s="1"/>
  <c r="L10" i="12"/>
  <c r="L6" i="12" s="1"/>
  <c r="L7" i="12" s="1"/>
  <c r="H10" i="12"/>
  <c r="C10" i="12"/>
  <c r="C6" i="12" s="1"/>
  <c r="C7" i="12" s="1"/>
  <c r="K10" i="12"/>
  <c r="K6" i="12" s="1"/>
  <c r="K7" i="12" s="1"/>
  <c r="K4" i="12"/>
  <c r="D10" i="12"/>
  <c r="D6" i="12" s="1"/>
  <c r="D7" i="12" s="1"/>
  <c r="E10" i="12"/>
  <c r="E6" i="12" s="1"/>
  <c r="I10" i="12"/>
  <c r="I6" i="12" s="1"/>
  <c r="I7" i="12" s="1"/>
  <c r="H11" i="12"/>
  <c r="G11" i="12"/>
  <c r="G6" i="12" s="1"/>
  <c r="G7" i="12" s="1"/>
  <c r="L4" i="12"/>
  <c r="J10" i="12"/>
  <c r="J6" i="12" s="1"/>
  <c r="J7" i="12" s="1"/>
  <c r="I4" i="12"/>
  <c r="E4" i="12"/>
  <c r="J4" i="12"/>
  <c r="C4" i="12"/>
  <c r="G4" i="12"/>
  <c r="H4" i="12"/>
  <c r="H6" i="12" l="1"/>
  <c r="H7" i="12" s="1"/>
  <c r="B41" i="1"/>
  <c r="B82" i="1" s="1"/>
  <c r="B74" i="1" s="1"/>
  <c r="B96" i="1" s="1"/>
  <c r="B97" i="1" s="1"/>
  <c r="C3" i="12" l="1"/>
  <c r="C5" i="12" s="1"/>
  <c r="C8" i="12" s="1"/>
  <c r="D3" i="12"/>
  <c r="D5" i="12" s="1"/>
  <c r="D8" i="12" s="1"/>
  <c r="J3" i="12" l="1"/>
  <c r="J5" i="12" s="1"/>
  <c r="J8" i="12" s="1"/>
  <c r="F3" i="12"/>
  <c r="F5" i="12" s="1"/>
  <c r="F8" i="12" s="1"/>
  <c r="K3" i="12"/>
  <c r="K5" i="12" s="1"/>
  <c r="K8" i="12" s="1"/>
  <c r="I3" i="12"/>
  <c r="I5" i="12" s="1"/>
  <c r="I8" i="12" s="1"/>
  <c r="G3" i="12"/>
  <c r="G5" i="12" s="1"/>
  <c r="G8" i="12" s="1"/>
  <c r="L3" i="12"/>
  <c r="L5" i="12" s="1"/>
  <c r="L8" i="12" s="1"/>
  <c r="H3" i="12"/>
  <c r="H5" i="12" s="1"/>
  <c r="H8" i="12" s="1"/>
  <c r="E3" i="12" l="1"/>
  <c r="E5" i="12" s="1"/>
  <c r="E13" i="12" l="1"/>
  <c r="E7" i="12" s="1"/>
  <c r="E8" i="12" s="1"/>
</calcChain>
</file>

<file path=xl/sharedStrings.xml><?xml version="1.0" encoding="utf-8"?>
<sst xmlns="http://schemas.openxmlformats.org/spreadsheetml/2006/main" count="105" uniqueCount="101">
  <si>
    <t>Wyszczególnienie</t>
  </si>
  <si>
    <t>B. Koszty działalności operacyjnej</t>
  </si>
  <si>
    <t>I. Amortyzacja</t>
  </si>
  <si>
    <t>II. Zużycie materiałów i energii</t>
  </si>
  <si>
    <t>III. Usługi obce</t>
  </si>
  <si>
    <t>A. Aktywa trwałe</t>
  </si>
  <si>
    <t>I. Wartości niematerialne i prawne, w tym:</t>
  </si>
  <si>
    <t>III. Należności długoterminowe</t>
  </si>
  <si>
    <t>V. Długoter. rozliczenia międzyokresowe</t>
  </si>
  <si>
    <t>B. Aktywa obrotowe</t>
  </si>
  <si>
    <t>I. Zapasy</t>
  </si>
  <si>
    <t>IV. Krótkoter. rozliczenia międzyokresowe</t>
  </si>
  <si>
    <t>Razem aktywa</t>
  </si>
  <si>
    <t>IV. Rozliczenia międzyokresowe</t>
  </si>
  <si>
    <t>Pozycja kontrolna</t>
  </si>
  <si>
    <t>Zasoby stałe</t>
  </si>
  <si>
    <t>Aktywa trwałe</t>
  </si>
  <si>
    <t>ZKO (2)</t>
  </si>
  <si>
    <t>Aktywa obrotowe niepienieżne</t>
  </si>
  <si>
    <t>bez wnioskowanej pozyczki/albo wnioskowany kredyt poniżej zera</t>
  </si>
  <si>
    <t>Zobowiązania krótkoterminowe i fundusze</t>
  </si>
  <si>
    <t>Kredyty i pożyczki krótkoterminowe</t>
  </si>
  <si>
    <t>Środki pieniężne</t>
  </si>
  <si>
    <t>Wnioskowany kredyt (ZKO (2)-KO)</t>
  </si>
  <si>
    <t>KO (kapitał obrotowy)</t>
  </si>
  <si>
    <t>ZKO (zapotrzebowanie na kapitał obrotowy)</t>
  </si>
  <si>
    <t>Zapotrzebowanie na kapitał obrotowy/pożyczka na cele obrotowe</t>
  </si>
  <si>
    <t xml:space="preserve">Spłacone raty kredytów i pożyczek </t>
  </si>
  <si>
    <t xml:space="preserve">Nazwa Klienta: </t>
  </si>
  <si>
    <t>I. Przychody netto ze sprzedaży</t>
  </si>
  <si>
    <t>II.Zmiana stanu produktów (zwiększenie – wartość dodatnia, zmniejszenie – wartość ujemna)</t>
  </si>
  <si>
    <t>III.Koszt wytworzenia produktów na własne potrzeby jednostki</t>
  </si>
  <si>
    <t>IV. Wynagrodzenia</t>
  </si>
  <si>
    <t>V. Ubezpieczenia społeczne i inne świadczenia, w tym:</t>
  </si>
  <si>
    <t>VI. Pozostałe koszty, w tym:</t>
  </si>
  <si>
    <t xml:space="preserve">  -  emerytalne</t>
  </si>
  <si>
    <t xml:space="preserve">  - wartość sprzedanych towarów i materiałów</t>
  </si>
  <si>
    <t>A. Przychody netto ze sprzedaży i zrównane z nimi</t>
  </si>
  <si>
    <t>C. Zysk (strata) ze sprzedaży (A-B)</t>
  </si>
  <si>
    <t>D. Pozostałe przychody operacyjne, w tym:</t>
  </si>
  <si>
    <t xml:space="preserve">  - aktualizacja wrtości aktywów niefinansowych</t>
  </si>
  <si>
    <t>E. Pozostałe koszty operacyjne, w tym:</t>
  </si>
  <si>
    <t xml:space="preserve">  - aktualizacja wartości aktywów niefinansowych</t>
  </si>
  <si>
    <t>F. Przychody finansowe, w tym:</t>
  </si>
  <si>
    <t>II. Odsetki, w tym:</t>
  </si>
  <si>
    <t xml:space="preserve">  - od jednostek powiązanych</t>
  </si>
  <si>
    <t xml:space="preserve">  - w jednostkach powiązanych</t>
  </si>
  <si>
    <t>III. Zysk z tytułu rozchodu aktywów finansowych, w tym:</t>
  </si>
  <si>
    <t>IV. Aktualizacja wartości aktywów finansowych</t>
  </si>
  <si>
    <t>G. Koszty finansowe, w tym:</t>
  </si>
  <si>
    <t>I. Odsetki, w tym:</t>
  </si>
  <si>
    <t xml:space="preserve">  - dla jednostek powiązanych</t>
  </si>
  <si>
    <t>II. Zysk z tytułu rozchodu aktywów finansowych, w tym:</t>
  </si>
  <si>
    <t>III. Aktualizacja wartości aktywów finansowych</t>
  </si>
  <si>
    <t>I. Podatek dochodowy</t>
  </si>
  <si>
    <t>J. Zysk netto</t>
  </si>
  <si>
    <t>H. Zysk brutto (C+D-E+F-G)</t>
  </si>
  <si>
    <t xml:space="preserve">Rachunek zysków i strat  w  tys. zł </t>
  </si>
  <si>
    <t>II. Rzeczowe aktywa trwałe, w tym:</t>
  </si>
  <si>
    <t xml:space="preserve">  -  środki trwałe</t>
  </si>
  <si>
    <t xml:space="preserve">  - środki trwałe w budowie</t>
  </si>
  <si>
    <t>IV. Inwestycje długoterminowe, w tym:</t>
  </si>
  <si>
    <t xml:space="preserve">  - nieruchomości</t>
  </si>
  <si>
    <t xml:space="preserve">  - długoterminowe aktywa finansowe</t>
  </si>
  <si>
    <t>II. Należności krótkoterminowe, w tym:</t>
  </si>
  <si>
    <t xml:space="preserve">   a. z tytułu dostaw i usług, w tym:</t>
  </si>
  <si>
    <t xml:space="preserve">   - do 12 m-cy</t>
  </si>
  <si>
    <t xml:space="preserve">   - powyżej 12 m-cy</t>
  </si>
  <si>
    <t xml:space="preserve">  a. krótkoterminowe aktywa finansowe, w tym:</t>
  </si>
  <si>
    <t xml:space="preserve">   - środki pieniężne w kasie i na rachunku</t>
  </si>
  <si>
    <t>C. Należne wpłaty na kapitał (fundusz) podstawowy</t>
  </si>
  <si>
    <t>D. Udziały (akcje) własne</t>
  </si>
  <si>
    <t>III. Inwestycje krótkoterminowe, w tym:</t>
  </si>
  <si>
    <t>I. Kapitał (fundusz) podstawowy</t>
  </si>
  <si>
    <t>II. Kapitał (fundusz) zapasowy, w tym:</t>
  </si>
  <si>
    <t xml:space="preserve">  - nadwyżka wartości sprzedaży (wartość emisyjna) nad wartością nominalną udziałów (akcji)</t>
  </si>
  <si>
    <t>III. Kapitał (fundusz) z aktualizacji wyceny, w tym:</t>
  </si>
  <si>
    <t xml:space="preserve">  - z tytułu aktualizacji wartości godziwej</t>
  </si>
  <si>
    <t>IV. Pozostałe kapitały (fundusze) rezerwowe</t>
  </si>
  <si>
    <t>V. Zysk (strata) z lat ubiegłych</t>
  </si>
  <si>
    <t>VI. Zysk (strata) netto</t>
  </si>
  <si>
    <t>VII. Odpisy z zysku netto w ciągu roku obrotowego (wielkość ujemna)</t>
  </si>
  <si>
    <t>I. Rezerwy na zobowiązania, w tym:</t>
  </si>
  <si>
    <t xml:space="preserve">  - rezerwa na świadczenia emerytalne i podobne</t>
  </si>
  <si>
    <t>II. Zobowiązania długoterminowe, w tym:</t>
  </si>
  <si>
    <t xml:space="preserve">     - z tytułu kredytów i pożyczek</t>
  </si>
  <si>
    <t>III. Zobowiązania krótkoterminowe, w tym:</t>
  </si>
  <si>
    <t xml:space="preserve">     - do 12 m-cy</t>
  </si>
  <si>
    <t xml:space="preserve">     - powyżej 12 m-cy</t>
  </si>
  <si>
    <t xml:space="preserve">   a) z tytułu kredytów i pożyczek</t>
  </si>
  <si>
    <t xml:space="preserve">    b) z tytułu dostaw i usług, w tym:</t>
  </si>
  <si>
    <t xml:space="preserve">   c) fundusze specjalne</t>
  </si>
  <si>
    <t>I. Dywidendy i udziały w zyskach od jednostek, w których jednostka posiada zaangażowanie w kapitale, w tym:</t>
  </si>
  <si>
    <t>Razem pasywa (A+B)</t>
  </si>
  <si>
    <t>A. Kapitał(fundusz) własny (I+II+III+IV+V+VI+VII)</t>
  </si>
  <si>
    <t>B. Zobowiązania i rezerwy na zobowiązania (I+II+III+IV)</t>
  </si>
  <si>
    <t xml:space="preserve">Aktywa w tys. zł </t>
  </si>
  <si>
    <t xml:space="preserve">Pasywa w tys. zł </t>
  </si>
  <si>
    <t>………………………………….</t>
  </si>
  <si>
    <t>podpis i pieczątka wnioskodawcy</t>
  </si>
  <si>
    <t>……..2020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</si>
</sst>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"/>
    <numFmt numFmtId="165" formatCode="#,##0.0"/>
  </numFmts>
  <fonts count="1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sz val="6"/>
      <name val="Arial CE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7"/>
      <name val="Arial CE"/>
      <charset val="238"/>
    </font>
    <font>
      <sz val="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3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9" fillId="0" borderId="0"/>
    <xf numFmtId="0" fontId="12" fillId="0" borderId="0"/>
    <xf numFmtId="0" fontId="1" fillId="0" borderId="0"/>
    <xf numFmtId="9" fontId="9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7" fillId="0" borderId="0" xfId="1" applyFont="1" applyFill="1" applyBorder="1"/>
    <xf numFmtId="4" fontId="7" fillId="0" borderId="0" xfId="1" applyNumberFormat="1" applyFont="1" applyFill="1" applyBorder="1"/>
    <xf numFmtId="0" fontId="6" fillId="0" borderId="0" xfId="1" applyFont="1"/>
    <xf numFmtId="4" fontId="6" fillId="0" borderId="0" xfId="1" applyNumberFormat="1" applyFont="1"/>
    <xf numFmtId="0" fontId="8" fillId="0" borderId="0" xfId="1" applyFont="1"/>
    <xf numFmtId="0" fontId="10" fillId="0" borderId="0" xfId="1" applyFont="1"/>
    <xf numFmtId="0" fontId="10" fillId="0" borderId="0" xfId="1" applyFont="1" applyFill="1"/>
    <xf numFmtId="0" fontId="5" fillId="0" borderId="0" xfId="1" applyFont="1"/>
    <xf numFmtId="4" fontId="5" fillId="0" borderId="0" xfId="1" applyNumberFormat="1" applyFont="1"/>
    <xf numFmtId="0" fontId="6" fillId="0" borderId="5" xfId="1" applyFont="1" applyBorder="1"/>
    <xf numFmtId="0" fontId="6" fillId="0" borderId="1" xfId="1" applyFont="1" applyBorder="1"/>
    <xf numFmtId="0" fontId="6" fillId="0" borderId="7" xfId="1" applyFont="1" applyBorder="1"/>
    <xf numFmtId="0" fontId="6" fillId="0" borderId="4" xfId="1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5" xfId="1" applyFont="1" applyBorder="1"/>
    <xf numFmtId="0" fontId="6" fillId="0" borderId="5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11" fillId="0" borderId="0" xfId="0" applyFont="1"/>
    <xf numFmtId="0" fontId="4" fillId="0" borderId="7" xfId="1" applyFont="1" applyBorder="1"/>
    <xf numFmtId="0" fontId="4" fillId="0" borderId="12" xfId="1" applyFont="1" applyBorder="1"/>
    <xf numFmtId="0" fontId="6" fillId="0" borderId="24" xfId="1" applyFont="1" applyBorder="1"/>
    <xf numFmtId="0" fontId="6" fillId="0" borderId="25" xfId="1" applyFont="1" applyBorder="1"/>
    <xf numFmtId="0" fontId="4" fillId="0" borderId="25" xfId="1" applyFont="1" applyBorder="1"/>
    <xf numFmtId="0" fontId="14" fillId="0" borderId="14" xfId="0" applyFont="1" applyFill="1" applyBorder="1"/>
    <xf numFmtId="0" fontId="14" fillId="4" borderId="14" xfId="0" applyFont="1" applyFill="1" applyBorder="1"/>
    <xf numFmtId="14" fontId="14" fillId="4" borderId="14" xfId="0" applyNumberFormat="1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0" xfId="0" applyFont="1" applyFill="1" applyBorder="1"/>
    <xf numFmtId="0" fontId="11" fillId="0" borderId="15" xfId="0" applyFont="1" applyFill="1" applyBorder="1"/>
    <xf numFmtId="0" fontId="11" fillId="0" borderId="16" xfId="0" applyFont="1" applyFill="1" applyBorder="1"/>
    <xf numFmtId="0" fontId="11" fillId="5" borderId="0" xfId="0" applyFont="1" applyFill="1"/>
    <xf numFmtId="165" fontId="11" fillId="0" borderId="13" xfId="0" applyNumberFormat="1" applyFont="1" applyBorder="1"/>
    <xf numFmtId="165" fontId="11" fillId="0" borderId="9" xfId="0" applyNumberFormat="1" applyFont="1" applyBorder="1"/>
    <xf numFmtId="165" fontId="11" fillId="0" borderId="10" xfId="0" applyNumberFormat="1" applyFont="1" applyBorder="1"/>
    <xf numFmtId="165" fontId="14" fillId="0" borderId="14" xfId="0" applyNumberFormat="1" applyFont="1" applyBorder="1"/>
    <xf numFmtId="165" fontId="11" fillId="0" borderId="0" xfId="0" applyNumberFormat="1" applyFont="1" applyBorder="1"/>
    <xf numFmtId="165" fontId="11" fillId="0" borderId="17" xfId="0" applyNumberFormat="1" applyFont="1" applyBorder="1"/>
    <xf numFmtId="165" fontId="11" fillId="0" borderId="0" xfId="0" applyNumberFormat="1" applyFont="1"/>
    <xf numFmtId="165" fontId="11" fillId="5" borderId="0" xfId="0" applyNumberFormat="1" applyFont="1" applyFill="1"/>
    <xf numFmtId="0" fontId="0" fillId="5" borderId="0" xfId="0" applyFill="1"/>
    <xf numFmtId="165" fontId="6" fillId="0" borderId="0" xfId="1" applyNumberFormat="1" applyFont="1"/>
    <xf numFmtId="165" fontId="4" fillId="0" borderId="3" xfId="1" applyNumberFormat="1" applyFont="1" applyBorder="1"/>
    <xf numFmtId="165" fontId="6" fillId="0" borderId="23" xfId="1" applyNumberFormat="1" applyFont="1" applyBorder="1" applyProtection="1">
      <protection locked="0"/>
    </xf>
    <xf numFmtId="165" fontId="6" fillId="0" borderId="4" xfId="1" applyNumberFormat="1" applyFont="1" applyBorder="1" applyProtection="1">
      <protection locked="0"/>
    </xf>
    <xf numFmtId="165" fontId="6" fillId="0" borderId="8" xfId="1" applyNumberFormat="1" applyFont="1" applyBorder="1" applyProtection="1">
      <protection locked="0"/>
    </xf>
    <xf numFmtId="165" fontId="6" fillId="0" borderId="5" xfId="1" applyNumberFormat="1" applyFont="1" applyBorder="1" applyProtection="1">
      <protection locked="0"/>
    </xf>
    <xf numFmtId="165" fontId="6" fillId="0" borderId="1" xfId="1" applyNumberFormat="1" applyFont="1" applyBorder="1" applyProtection="1">
      <protection locked="0"/>
    </xf>
    <xf numFmtId="165" fontId="6" fillId="0" borderId="6" xfId="1" applyNumberFormat="1" applyFont="1" applyBorder="1" applyProtection="1">
      <protection locked="0"/>
    </xf>
    <xf numFmtId="165" fontId="11" fillId="0" borderId="5" xfId="2" applyNumberFormat="1" applyFont="1" applyFill="1" applyBorder="1" applyAlignment="1" applyProtection="1">
      <alignment vertical="center" wrapText="1"/>
      <protection locked="0" hidden="1"/>
    </xf>
    <xf numFmtId="165" fontId="4" fillId="0" borderId="4" xfId="1" applyNumberFormat="1" applyFont="1" applyBorder="1" applyProtection="1">
      <protection locked="0"/>
    </xf>
    <xf numFmtId="165" fontId="4" fillId="0" borderId="5" xfId="1" applyNumberFormat="1" applyFont="1" applyBorder="1" applyProtection="1">
      <protection locked="0"/>
    </xf>
    <xf numFmtId="165" fontId="4" fillId="0" borderId="8" xfId="1" applyNumberFormat="1" applyFont="1" applyBorder="1"/>
    <xf numFmtId="165" fontId="4" fillId="0" borderId="5" xfId="1" applyNumberFormat="1" applyFont="1" applyBorder="1"/>
    <xf numFmtId="165" fontId="11" fillId="0" borderId="8" xfId="2" applyNumberFormat="1" applyFont="1" applyFill="1" applyBorder="1" applyAlignment="1" applyProtection="1">
      <alignment vertical="center" wrapText="1"/>
      <protection locked="0" hidden="1"/>
    </xf>
    <xf numFmtId="165" fontId="4" fillId="0" borderId="9" xfId="1" applyNumberFormat="1" applyFont="1" applyBorder="1" applyProtection="1">
      <protection locked="0"/>
    </xf>
    <xf numFmtId="165" fontId="4" fillId="0" borderId="1" xfId="1" applyNumberFormat="1" applyFont="1" applyBorder="1" applyProtection="1">
      <protection locked="0"/>
    </xf>
    <xf numFmtId="165" fontId="6" fillId="0" borderId="5" xfId="1" applyNumberFormat="1" applyFont="1" applyBorder="1"/>
    <xf numFmtId="165" fontId="6" fillId="0" borderId="5" xfId="1" applyNumberFormat="1" applyFont="1" applyFill="1" applyBorder="1" applyProtection="1">
      <protection locked="0"/>
    </xf>
    <xf numFmtId="165" fontId="4" fillId="0" borderId="4" xfId="1" applyNumberFormat="1" applyFont="1" applyBorder="1"/>
    <xf numFmtId="165" fontId="4" fillId="2" borderId="9" xfId="1" applyNumberFormat="1" applyFont="1" applyFill="1" applyBorder="1" applyProtection="1">
      <protection locked="0"/>
    </xf>
    <xf numFmtId="165" fontId="4" fillId="0" borderId="9" xfId="1" applyNumberFormat="1" applyFont="1" applyBorder="1"/>
    <xf numFmtId="165" fontId="6" fillId="0" borderId="9" xfId="1" applyNumberFormat="1" applyFont="1" applyBorder="1" applyProtection="1">
      <protection locked="0"/>
    </xf>
    <xf numFmtId="165" fontId="6" fillId="0" borderId="9" xfId="1" applyNumberFormat="1" applyFont="1" applyBorder="1"/>
    <xf numFmtId="165" fontId="11" fillId="2" borderId="9" xfId="3" applyNumberFormat="1" applyFont="1" applyFill="1" applyBorder="1" applyAlignment="1" applyProtection="1">
      <alignment wrapText="1"/>
      <protection locked="0"/>
    </xf>
    <xf numFmtId="0" fontId="15" fillId="0" borderId="4" xfId="1" applyFont="1" applyBorder="1"/>
    <xf numFmtId="165" fontId="15" fillId="0" borderId="4" xfId="1" applyNumberFormat="1" applyFont="1" applyBorder="1"/>
    <xf numFmtId="165" fontId="4" fillId="0" borderId="5" xfId="1" applyNumberFormat="1" applyFont="1" applyFill="1" applyBorder="1" applyProtection="1">
      <protection locked="0"/>
    </xf>
    <xf numFmtId="165" fontId="4" fillId="0" borderId="1" xfId="1" applyNumberFormat="1" applyFont="1" applyFill="1" applyBorder="1" applyProtection="1">
      <protection locked="0"/>
    </xf>
    <xf numFmtId="165" fontId="4" fillId="0" borderId="9" xfId="1" applyNumberFormat="1" applyFont="1" applyFill="1" applyBorder="1" applyProtection="1">
      <protection locked="0"/>
    </xf>
    <xf numFmtId="165" fontId="4" fillId="0" borderId="9" xfId="1" applyNumberFormat="1" applyFont="1" applyFill="1" applyBorder="1"/>
    <xf numFmtId="165" fontId="6" fillId="0" borderId="9" xfId="1" applyNumberFormat="1" applyFont="1" applyFill="1" applyBorder="1" applyProtection="1">
      <protection locked="0"/>
    </xf>
    <xf numFmtId="165" fontId="15" fillId="0" borderId="4" xfId="1" applyNumberFormat="1" applyFont="1" applyFill="1" applyBorder="1"/>
    <xf numFmtId="0" fontId="6" fillId="0" borderId="7" xfId="1" applyFont="1" applyBorder="1" applyAlignment="1">
      <alignment wrapText="1"/>
    </xf>
    <xf numFmtId="0" fontId="6" fillId="0" borderId="7" xfId="1" applyFont="1" applyBorder="1" applyAlignment="1">
      <alignment horizontal="left" wrapText="1"/>
    </xf>
    <xf numFmtId="49" fontId="6" fillId="0" borderId="7" xfId="1" applyNumberFormat="1" applyFont="1" applyBorder="1" applyAlignment="1">
      <alignment horizontal="left"/>
    </xf>
    <xf numFmtId="0" fontId="16" fillId="0" borderId="5" xfId="1" applyFont="1" applyBorder="1"/>
    <xf numFmtId="0" fontId="6" fillId="0" borderId="26" xfId="1" applyFont="1" applyBorder="1"/>
    <xf numFmtId="165" fontId="11" fillId="0" borderId="11" xfId="2" applyNumberFormat="1" applyFont="1" applyFill="1" applyBorder="1" applyAlignment="1" applyProtection="1">
      <alignment vertical="center" wrapText="1"/>
      <protection locked="0" hidden="1"/>
    </xf>
    <xf numFmtId="0" fontId="6" fillId="0" borderId="27" xfId="1" applyFont="1" applyBorder="1"/>
    <xf numFmtId="165" fontId="6" fillId="0" borderId="28" xfId="1" applyNumberFormat="1" applyFont="1" applyBorder="1" applyProtection="1">
      <protection locked="0"/>
    </xf>
    <xf numFmtId="165" fontId="4" fillId="0" borderId="6" xfId="1" applyNumberFormat="1" applyFont="1" applyBorder="1"/>
    <xf numFmtId="0" fontId="6" fillId="0" borderId="9" xfId="1" applyFont="1" applyBorder="1"/>
    <xf numFmtId="165" fontId="11" fillId="0" borderId="9" xfId="2" applyNumberFormat="1" applyFont="1" applyFill="1" applyBorder="1" applyAlignment="1" applyProtection="1">
      <alignment vertical="center" wrapText="1"/>
      <protection locked="0" hidden="1"/>
    </xf>
    <xf numFmtId="0" fontId="16" fillId="0" borderId="25" xfId="1" applyFont="1" applyBorder="1" applyAlignment="1">
      <alignment wrapText="1"/>
    </xf>
    <xf numFmtId="165" fontId="6" fillId="7" borderId="0" xfId="1" applyNumberFormat="1" applyFont="1" applyFill="1"/>
    <xf numFmtId="165" fontId="6" fillId="2" borderId="1" xfId="1" applyNumberFormat="1" applyFont="1" applyFill="1" applyBorder="1" applyProtection="1">
      <protection locked="0"/>
    </xf>
    <xf numFmtId="0" fontId="4" fillId="0" borderId="9" xfId="1" applyFont="1" applyBorder="1" applyAlignment="1">
      <alignment horizontal="left"/>
    </xf>
    <xf numFmtId="165" fontId="6" fillId="0" borderId="1" xfId="1" applyNumberFormat="1" applyFont="1" applyBorder="1"/>
    <xf numFmtId="165" fontId="6" fillId="0" borderId="4" xfId="1" applyNumberFormat="1" applyFont="1" applyBorder="1"/>
    <xf numFmtId="0" fontId="4" fillId="0" borderId="9" xfId="1" applyFont="1" applyBorder="1"/>
    <xf numFmtId="0" fontId="4" fillId="0" borderId="10" xfId="1" applyFont="1" applyBorder="1" applyAlignment="1">
      <alignment horizontal="left"/>
    </xf>
    <xf numFmtId="165" fontId="4" fillId="0" borderId="10" xfId="1" applyNumberFormat="1" applyFont="1" applyBorder="1" applyProtection="1">
      <protection locked="0"/>
    </xf>
    <xf numFmtId="0" fontId="16" fillId="0" borderId="5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4" fillId="0" borderId="7" xfId="1" applyFont="1" applyBorder="1" applyAlignment="1">
      <alignment horizontal="left" wrapText="1"/>
    </xf>
    <xf numFmtId="0" fontId="4" fillId="0" borderId="7" xfId="1" applyFont="1" applyBorder="1" applyAlignment="1">
      <alignment wrapText="1"/>
    </xf>
    <xf numFmtId="165" fontId="6" fillId="0" borderId="0" xfId="1" applyNumberFormat="1" applyFont="1" applyProtection="1">
      <protection locked="0"/>
    </xf>
    <xf numFmtId="0" fontId="4" fillId="0" borderId="18" xfId="1" applyFont="1" applyBorder="1" applyAlignment="1">
      <alignment wrapText="1"/>
    </xf>
    <xf numFmtId="165" fontId="4" fillId="0" borderId="14" xfId="1" applyNumberFormat="1" applyFont="1" applyBorder="1"/>
    <xf numFmtId="165" fontId="4" fillId="0" borderId="19" xfId="1" applyNumberFormat="1" applyFont="1" applyFill="1" applyBorder="1"/>
    <xf numFmtId="165" fontId="4" fillId="0" borderId="30" xfId="1" applyNumberFormat="1" applyFont="1" applyBorder="1"/>
    <xf numFmtId="0" fontId="4" fillId="0" borderId="31" xfId="1" applyFont="1" applyBorder="1"/>
    <xf numFmtId="165" fontId="4" fillId="0" borderId="1" xfId="1" applyNumberFormat="1" applyFont="1" applyBorder="1"/>
    <xf numFmtId="165" fontId="4" fillId="0" borderId="32" xfId="1" applyNumberFormat="1" applyFont="1" applyBorder="1"/>
    <xf numFmtId="165" fontId="4" fillId="0" borderId="33" xfId="1" applyNumberFormat="1" applyFont="1" applyBorder="1"/>
    <xf numFmtId="165" fontId="4" fillId="0" borderId="19" xfId="1" applyNumberFormat="1" applyFont="1" applyBorder="1"/>
    <xf numFmtId="0" fontId="4" fillId="0" borderId="18" xfId="1" applyFont="1" applyBorder="1"/>
    <xf numFmtId="0" fontId="4" fillId="10" borderId="29" xfId="1" applyFont="1" applyFill="1" applyBorder="1" applyAlignment="1">
      <alignment horizontal="center" vertical="center"/>
    </xf>
    <xf numFmtId="14" fontId="4" fillId="10" borderId="1" xfId="1" applyNumberFormat="1" applyFont="1" applyFill="1" applyBorder="1" applyAlignment="1">
      <alignment horizontal="center" vertical="center"/>
    </xf>
    <xf numFmtId="164" fontId="4" fillId="10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14" fontId="4" fillId="11" borderId="1" xfId="1" applyNumberFormat="1" applyFont="1" applyFill="1" applyBorder="1" applyAlignment="1">
      <alignment horizontal="center" vertical="center"/>
    </xf>
    <xf numFmtId="0" fontId="4" fillId="13" borderId="18" xfId="1" applyFont="1" applyFill="1" applyBorder="1"/>
    <xf numFmtId="165" fontId="4" fillId="13" borderId="14" xfId="1" applyNumberFormat="1" applyFont="1" applyFill="1" applyBorder="1"/>
    <xf numFmtId="0" fontId="4" fillId="11" borderId="14" xfId="1" applyFont="1" applyFill="1" applyBorder="1"/>
    <xf numFmtId="165" fontId="4" fillId="11" borderId="14" xfId="1" applyNumberFormat="1" applyFont="1" applyFill="1" applyBorder="1"/>
    <xf numFmtId="165" fontId="4" fillId="11" borderId="19" xfId="1" applyNumberFormat="1" applyFont="1" applyFill="1" applyBorder="1"/>
    <xf numFmtId="165" fontId="4" fillId="12" borderId="19" xfId="1" applyNumberFormat="1" applyFont="1" applyFill="1" applyBorder="1"/>
    <xf numFmtId="165" fontId="4" fillId="12" borderId="4" xfId="1" applyNumberFormat="1" applyFont="1" applyFill="1" applyBorder="1" applyProtection="1">
      <protection locked="0"/>
    </xf>
    <xf numFmtId="165" fontId="4" fillId="12" borderId="5" xfId="1" applyNumberFormat="1" applyFont="1" applyFill="1" applyBorder="1" applyProtection="1">
      <protection locked="0"/>
    </xf>
    <xf numFmtId="165" fontId="4" fillId="12" borderId="1" xfId="1" applyNumberFormat="1" applyFont="1" applyFill="1" applyBorder="1" applyProtection="1">
      <protection locked="0"/>
    </xf>
    <xf numFmtId="165" fontId="4" fillId="12" borderId="9" xfId="1" applyNumberFormat="1" applyFont="1" applyFill="1" applyBorder="1" applyProtection="1">
      <protection locked="0"/>
    </xf>
    <xf numFmtId="165" fontId="4" fillId="12" borderId="9" xfId="1" applyNumberFormat="1" applyFont="1" applyFill="1" applyBorder="1"/>
    <xf numFmtId="165" fontId="6" fillId="12" borderId="9" xfId="1" applyNumberFormat="1" applyFont="1" applyFill="1" applyBorder="1" applyProtection="1">
      <protection locked="0"/>
    </xf>
    <xf numFmtId="165" fontId="6" fillId="12" borderId="9" xfId="1" applyNumberFormat="1" applyFont="1" applyFill="1" applyBorder="1"/>
    <xf numFmtId="165" fontId="15" fillId="12" borderId="4" xfId="1" applyNumberFormat="1" applyFont="1" applyFill="1" applyBorder="1"/>
    <xf numFmtId="165" fontId="4" fillId="12" borderId="5" xfId="1" applyNumberFormat="1" applyFont="1" applyFill="1" applyBorder="1"/>
    <xf numFmtId="165" fontId="6" fillId="12" borderId="5" xfId="1" applyNumberFormat="1" applyFont="1" applyFill="1" applyBorder="1"/>
    <xf numFmtId="165" fontId="6" fillId="12" borderId="5" xfId="1" applyNumberFormat="1" applyFont="1" applyFill="1" applyBorder="1" applyProtection="1">
      <protection locked="0"/>
    </xf>
    <xf numFmtId="165" fontId="4" fillId="12" borderId="33" xfId="1" applyNumberFormat="1" applyFont="1" applyFill="1" applyBorder="1"/>
    <xf numFmtId="165" fontId="4" fillId="12" borderId="4" xfId="1" applyNumberFormat="1" applyFont="1" applyFill="1" applyBorder="1"/>
    <xf numFmtId="165" fontId="6" fillId="12" borderId="1" xfId="1" applyNumberFormat="1" applyFont="1" applyFill="1" applyBorder="1"/>
    <xf numFmtId="165" fontId="6" fillId="12" borderId="4" xfId="1" applyNumberFormat="1" applyFont="1" applyFill="1" applyBorder="1"/>
    <xf numFmtId="165" fontId="6" fillId="12" borderId="1" xfId="1" applyNumberFormat="1" applyFont="1" applyFill="1" applyBorder="1" applyProtection="1">
      <protection locked="0"/>
    </xf>
    <xf numFmtId="165" fontId="4" fillId="12" borderId="10" xfId="1" applyNumberFormat="1" applyFont="1" applyFill="1" applyBorder="1" applyProtection="1">
      <protection locked="0"/>
    </xf>
    <xf numFmtId="165" fontId="4" fillId="12" borderId="3" xfId="1" applyNumberFormat="1" applyFont="1" applyFill="1" applyBorder="1"/>
    <xf numFmtId="165" fontId="6" fillId="12" borderId="4" xfId="1" applyNumberFormat="1" applyFont="1" applyFill="1" applyBorder="1" applyProtection="1">
      <protection locked="0"/>
    </xf>
    <xf numFmtId="165" fontId="6" fillId="12" borderId="8" xfId="1" applyNumberFormat="1" applyFont="1" applyFill="1" applyBorder="1" applyProtection="1">
      <protection locked="0"/>
    </xf>
    <xf numFmtId="165" fontId="4" fillId="12" borderId="8" xfId="1" applyNumberFormat="1" applyFont="1" applyFill="1" applyBorder="1"/>
    <xf numFmtId="165" fontId="6" fillId="12" borderId="6" xfId="1" applyNumberFormat="1" applyFont="1" applyFill="1" applyBorder="1" applyProtection="1">
      <protection locked="0"/>
    </xf>
    <xf numFmtId="165" fontId="4" fillId="12" borderId="6" xfId="1" applyNumberFormat="1" applyFont="1" applyFill="1" applyBorder="1"/>
    <xf numFmtId="165" fontId="4" fillId="12" borderId="23" xfId="1" applyNumberFormat="1" applyFont="1" applyFill="1" applyBorder="1" applyProtection="1">
      <protection locked="0"/>
    </xf>
    <xf numFmtId="165" fontId="13" fillId="12" borderId="9" xfId="1" applyNumberFormat="1" applyFont="1" applyFill="1" applyBorder="1" applyProtection="1">
      <protection locked="0"/>
    </xf>
    <xf numFmtId="0" fontId="13" fillId="11" borderId="9" xfId="1" applyFont="1" applyFill="1" applyBorder="1" applyAlignment="1">
      <alignment wrapText="1"/>
    </xf>
    <xf numFmtId="0" fontId="4" fillId="9" borderId="0" xfId="1" applyFont="1" applyFill="1" applyBorder="1" applyAlignment="1">
      <alignment horizontal="left" wrapText="1"/>
    </xf>
    <xf numFmtId="0" fontId="0" fillId="9" borderId="21" xfId="0" applyFill="1" applyBorder="1" applyAlignment="1">
      <alignment horizontal="left" wrapText="1"/>
    </xf>
    <xf numFmtId="0" fontId="4" fillId="8" borderId="21" xfId="1" applyFont="1" applyFill="1" applyBorder="1" applyAlignment="1">
      <alignment horizontal="left"/>
    </xf>
    <xf numFmtId="0" fontId="0" fillId="8" borderId="21" xfId="0" applyFill="1" applyBorder="1" applyAlignment="1"/>
    <xf numFmtId="0" fontId="4" fillId="9" borderId="21" xfId="1" applyFont="1" applyFill="1" applyBorder="1" applyAlignment="1">
      <alignment horizontal="left" wrapText="1"/>
    </xf>
    <xf numFmtId="0" fontId="11" fillId="9" borderId="21" xfId="0" applyFont="1" applyFill="1" applyBorder="1" applyAlignment="1">
      <alignment horizontal="left" wrapText="1"/>
    </xf>
    <xf numFmtId="0" fontId="11" fillId="3" borderId="17" xfId="0" applyFont="1" applyFill="1" applyBorder="1" applyAlignment="1"/>
    <xf numFmtId="0" fontId="11" fillId="3" borderId="20" xfId="0" applyFont="1" applyFill="1" applyBorder="1" applyAlignment="1"/>
    <xf numFmtId="0" fontId="14" fillId="6" borderId="22" xfId="0" applyFont="1" applyFill="1" applyBorder="1" applyAlignment="1"/>
    <xf numFmtId="0" fontId="0" fillId="6" borderId="17" xfId="0" applyFill="1" applyBorder="1" applyAlignment="1"/>
  </cellXfs>
  <cellStyles count="7">
    <cellStyle name="Excel Built-in Normal" xfId="1"/>
    <cellStyle name="Normalny" xfId="0" builtinId="0"/>
    <cellStyle name="Normalny 2" xfId="2"/>
    <cellStyle name="Normalny 3" xfId="3"/>
    <cellStyle name="Normalny 4" xfId="4"/>
    <cellStyle name="Normalny 5" xfId="5"/>
    <cellStyle name="Procentowy 2" xfId="6"/>
  </cellStyles>
  <dxfs count="0"/>
  <tableStyles count="0" defaultTableStyle="TableStyleMedium9" defaultPivotStyle="PivotStyleLight16"/>
  <colors>
    <mruColors>
      <color rgb="FFCCFF66"/>
      <color rgb="FFFFFFCC"/>
      <color rgb="FF99FF33"/>
      <color rgb="FF6CFC24"/>
      <color rgb="FF4FFA12"/>
      <color rgb="FF4DA808"/>
      <color rgb="FF2DA4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6</xdr:col>
      <xdr:colOff>619125</xdr:colOff>
      <xdr:row>4</xdr:row>
      <xdr:rowOff>134469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6562725" cy="79169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103</xdr:row>
      <xdr:rowOff>0</xdr:rowOff>
    </xdr:from>
    <xdr:to>
      <xdr:col>6</xdr:col>
      <xdr:colOff>574469</xdr:colOff>
      <xdr:row>105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8649950"/>
          <a:ext cx="642281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tabSelected="1" zoomScaleNormal="100" workbookViewId="0">
      <selection activeCell="K105" sqref="K105"/>
    </sheetView>
  </sheetViews>
  <sheetFormatPr defaultColWidth="8.7109375" defaultRowHeight="12.75"/>
  <cols>
    <col min="1" max="1" width="41.28515625" style="1" customWidth="1"/>
    <col min="2" max="4" width="9.5703125" style="1" customWidth="1"/>
    <col min="5" max="5" width="9.5703125" style="2" customWidth="1"/>
    <col min="6" max="7" width="9.5703125" style="1" customWidth="1"/>
    <col min="8" max="8" width="10.7109375" style="1" customWidth="1"/>
    <col min="9" max="9" width="12.42578125" style="1" customWidth="1"/>
    <col min="10" max="10" width="10.85546875" style="1" customWidth="1"/>
    <col min="11" max="16384" width="8.7109375" style="1"/>
  </cols>
  <sheetData>
    <row r="1" spans="1:11" ht="15" customHeight="1">
      <c r="A1" s="6"/>
      <c r="B1" s="6"/>
      <c r="C1" s="6"/>
      <c r="D1" s="6"/>
      <c r="E1" s="6"/>
      <c r="F1" s="6"/>
      <c r="G1" s="6"/>
    </row>
    <row r="2" spans="1:11" ht="15" customHeight="1">
      <c r="A2" s="6"/>
      <c r="B2" s="6"/>
      <c r="C2" s="6"/>
      <c r="D2" s="6"/>
      <c r="E2" s="6"/>
      <c r="F2" s="6"/>
      <c r="G2" s="6"/>
    </row>
    <row r="3" spans="1:11" ht="15" customHeight="1">
      <c r="A3" s="6"/>
      <c r="B3" s="6"/>
      <c r="C3" s="6"/>
      <c r="D3" s="6"/>
      <c r="E3" s="6"/>
      <c r="F3" s="6"/>
      <c r="G3" s="6"/>
    </row>
    <row r="4" spans="1:11" ht="15" customHeight="1">
      <c r="A4" s="6"/>
      <c r="B4" s="6"/>
      <c r="C4" s="6"/>
      <c r="D4" s="6"/>
      <c r="E4" s="6"/>
      <c r="F4" s="6"/>
      <c r="G4" s="6"/>
    </row>
    <row r="5" spans="1:11" ht="15" customHeight="1">
      <c r="A5" s="6"/>
      <c r="B5" s="6"/>
      <c r="C5" s="6"/>
      <c r="D5" s="6"/>
      <c r="E5" s="6"/>
      <c r="F5" s="6"/>
      <c r="G5" s="6"/>
    </row>
    <row r="6" spans="1:11" ht="15" customHeight="1">
      <c r="A6" s="149" t="s">
        <v>28</v>
      </c>
      <c r="B6" s="150"/>
      <c r="C6" s="151" t="s">
        <v>57</v>
      </c>
      <c r="D6" s="152"/>
      <c r="E6" s="152"/>
      <c r="F6" s="152"/>
      <c r="G6" s="152"/>
    </row>
    <row r="7" spans="1:11" ht="16.5" customHeight="1" thickBot="1">
      <c r="A7" s="112" t="s">
        <v>0</v>
      </c>
      <c r="B7" s="113">
        <v>43830</v>
      </c>
      <c r="C7" s="114" t="s">
        <v>100</v>
      </c>
      <c r="D7" s="113">
        <v>44196</v>
      </c>
      <c r="E7" s="113">
        <v>44561</v>
      </c>
      <c r="F7" s="113">
        <v>44926</v>
      </c>
      <c r="G7" s="113">
        <v>45291</v>
      </c>
    </row>
    <row r="8" spans="1:11" ht="15" customHeight="1" thickBot="1">
      <c r="A8" s="22" t="s">
        <v>37</v>
      </c>
      <c r="B8" s="46">
        <f t="shared" ref="B8:G8" si="0">SUM(B9:B11)</f>
        <v>0</v>
      </c>
      <c r="C8" s="140">
        <f t="shared" si="0"/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</row>
    <row r="9" spans="1:11" ht="15" customHeight="1">
      <c r="A9" s="25" t="s">
        <v>29</v>
      </c>
      <c r="B9" s="47"/>
      <c r="C9" s="141"/>
      <c r="D9" s="48"/>
      <c r="E9" s="48"/>
      <c r="F9" s="48"/>
      <c r="G9" s="48"/>
    </row>
    <row r="10" spans="1:11" ht="22.5">
      <c r="A10" s="77" t="s">
        <v>30</v>
      </c>
      <c r="B10" s="49"/>
      <c r="C10" s="133"/>
      <c r="D10" s="50"/>
      <c r="E10" s="50"/>
      <c r="F10" s="50"/>
      <c r="G10" s="50"/>
    </row>
    <row r="11" spans="1:11" ht="23.25" thickBot="1">
      <c r="A11" s="78" t="s">
        <v>31</v>
      </c>
      <c r="B11" s="49"/>
      <c r="C11" s="133"/>
      <c r="D11" s="50"/>
      <c r="E11" s="50"/>
      <c r="F11" s="50"/>
      <c r="G11" s="50"/>
    </row>
    <row r="12" spans="1:11" ht="15" customHeight="1" thickBot="1">
      <c r="A12" s="17" t="s">
        <v>1</v>
      </c>
      <c r="B12" s="46">
        <f>B13+B14+B15+B16+B17+B19</f>
        <v>0</v>
      </c>
      <c r="C12" s="140">
        <f t="shared" ref="C12:G12" si="1">C13+C14+C15+C16+C17+C19</f>
        <v>0</v>
      </c>
      <c r="D12" s="46">
        <f t="shared" si="1"/>
        <v>0</v>
      </c>
      <c r="E12" s="46">
        <f t="shared" si="1"/>
        <v>0</v>
      </c>
      <c r="F12" s="46">
        <f t="shared" si="1"/>
        <v>0</v>
      </c>
      <c r="G12" s="46">
        <f t="shared" si="1"/>
        <v>0</v>
      </c>
      <c r="H12" s="4"/>
      <c r="I12" s="5"/>
      <c r="J12" s="4"/>
      <c r="K12" s="4"/>
    </row>
    <row r="13" spans="1:11" ht="15" customHeight="1">
      <c r="A13" s="16" t="s">
        <v>2</v>
      </c>
      <c r="B13" s="52"/>
      <c r="C13" s="141"/>
      <c r="D13" s="48"/>
      <c r="E13" s="48"/>
      <c r="F13" s="48"/>
      <c r="G13" s="48"/>
    </row>
    <row r="14" spans="1:11" ht="15" customHeight="1">
      <c r="A14" s="15" t="s">
        <v>3</v>
      </c>
      <c r="B14" s="50"/>
      <c r="C14" s="142"/>
      <c r="D14" s="50"/>
      <c r="E14" s="50"/>
      <c r="F14" s="50"/>
      <c r="G14" s="50"/>
    </row>
    <row r="15" spans="1:11" ht="15" customHeight="1">
      <c r="A15" s="15" t="s">
        <v>4</v>
      </c>
      <c r="B15" s="53"/>
      <c r="C15" s="142"/>
      <c r="D15" s="50"/>
      <c r="E15" s="50"/>
      <c r="F15" s="50"/>
      <c r="G15" s="50"/>
    </row>
    <row r="16" spans="1:11" ht="15" customHeight="1">
      <c r="A16" s="15" t="s">
        <v>32</v>
      </c>
      <c r="B16" s="53"/>
      <c r="C16" s="142"/>
      <c r="D16" s="50"/>
      <c r="E16" s="50"/>
      <c r="F16" s="50"/>
      <c r="G16" s="50"/>
    </row>
    <row r="17" spans="1:7" ht="15" customHeight="1">
      <c r="A17" s="15" t="s">
        <v>33</v>
      </c>
      <c r="B17" s="53"/>
      <c r="C17" s="142"/>
      <c r="D17" s="50"/>
      <c r="E17" s="50"/>
      <c r="F17" s="50"/>
      <c r="G17" s="50"/>
    </row>
    <row r="18" spans="1:7" ht="15" customHeight="1">
      <c r="A18" s="79" t="s">
        <v>35</v>
      </c>
      <c r="B18" s="53"/>
      <c r="C18" s="142"/>
      <c r="D18" s="50"/>
      <c r="E18" s="50"/>
      <c r="F18" s="50"/>
      <c r="G18" s="50"/>
    </row>
    <row r="19" spans="1:7" ht="15" customHeight="1">
      <c r="A19" s="15" t="s">
        <v>34</v>
      </c>
      <c r="B19" s="53"/>
      <c r="C19" s="142"/>
      <c r="D19" s="50"/>
      <c r="E19" s="50"/>
      <c r="F19" s="50"/>
      <c r="G19" s="50"/>
    </row>
    <row r="20" spans="1:7" ht="15" customHeight="1" thickBot="1">
      <c r="A20" s="79" t="s">
        <v>36</v>
      </c>
      <c r="B20" s="48"/>
      <c r="C20" s="133"/>
      <c r="D20" s="50"/>
      <c r="E20" s="50"/>
      <c r="F20" s="50"/>
      <c r="G20" s="50"/>
    </row>
    <row r="21" spans="1:7" ht="15" customHeight="1" thickBot="1">
      <c r="A21" s="17" t="s">
        <v>38</v>
      </c>
      <c r="B21" s="46">
        <f t="shared" ref="B21:G21" si="2">B8-B12</f>
        <v>0</v>
      </c>
      <c r="C21" s="140">
        <f t="shared" si="2"/>
        <v>0</v>
      </c>
      <c r="D21" s="46">
        <f t="shared" si="2"/>
        <v>0</v>
      </c>
      <c r="E21" s="46">
        <f t="shared" si="2"/>
        <v>0</v>
      </c>
      <c r="F21" s="46">
        <f t="shared" si="2"/>
        <v>0</v>
      </c>
      <c r="G21" s="46">
        <f t="shared" si="2"/>
        <v>0</v>
      </c>
    </row>
    <row r="22" spans="1:7" ht="15" customHeight="1">
      <c r="A22" s="18" t="s">
        <v>39</v>
      </c>
      <c r="B22" s="54"/>
      <c r="C22" s="123"/>
      <c r="D22" s="54"/>
      <c r="E22" s="54"/>
      <c r="F22" s="54"/>
      <c r="G22" s="54"/>
    </row>
    <row r="23" spans="1:7" ht="15" customHeight="1" thickBot="1">
      <c r="A23" s="80" t="s">
        <v>40</v>
      </c>
      <c r="B23" s="55"/>
      <c r="C23" s="124"/>
      <c r="D23" s="55"/>
      <c r="E23" s="55"/>
      <c r="F23" s="55"/>
      <c r="G23" s="55"/>
    </row>
    <row r="24" spans="1:7" ht="15" customHeight="1" thickBot="1">
      <c r="A24" s="17" t="s">
        <v>41</v>
      </c>
      <c r="B24" s="46"/>
      <c r="C24" s="140"/>
      <c r="D24" s="46"/>
      <c r="E24" s="46"/>
      <c r="F24" s="46"/>
      <c r="G24" s="46"/>
    </row>
    <row r="25" spans="1:7" ht="15" customHeight="1">
      <c r="A25" s="80" t="s">
        <v>42</v>
      </c>
      <c r="B25" s="54"/>
      <c r="C25" s="123"/>
      <c r="D25" s="54"/>
      <c r="E25" s="54"/>
      <c r="F25" s="54"/>
      <c r="G25" s="54"/>
    </row>
    <row r="26" spans="1:7" ht="15" customHeight="1">
      <c r="A26" s="27" t="s">
        <v>43</v>
      </c>
      <c r="B26" s="56"/>
      <c r="C26" s="143"/>
      <c r="D26" s="56"/>
      <c r="E26" s="56"/>
      <c r="F26" s="56"/>
      <c r="G26" s="56"/>
    </row>
    <row r="27" spans="1:7" ht="27" customHeight="1">
      <c r="A27" s="88" t="s">
        <v>92</v>
      </c>
      <c r="B27" s="56"/>
      <c r="C27" s="143"/>
      <c r="D27" s="56"/>
      <c r="E27" s="56"/>
      <c r="F27" s="56"/>
      <c r="G27" s="56"/>
    </row>
    <row r="28" spans="1:7" ht="15" customHeight="1">
      <c r="A28" s="26" t="s">
        <v>44</v>
      </c>
      <c r="B28" s="58"/>
      <c r="C28" s="133"/>
      <c r="D28" s="50"/>
      <c r="E28" s="50"/>
      <c r="F28" s="50"/>
      <c r="G28" s="50"/>
    </row>
    <row r="29" spans="1:7" ht="15" customHeight="1">
      <c r="A29" s="81" t="s">
        <v>45</v>
      </c>
      <c r="B29" s="82"/>
      <c r="C29" s="138"/>
      <c r="D29" s="51"/>
      <c r="E29" s="51"/>
      <c r="F29" s="51"/>
      <c r="G29" s="51"/>
    </row>
    <row r="30" spans="1:7" ht="15" customHeight="1">
      <c r="A30" s="86" t="s">
        <v>47</v>
      </c>
      <c r="B30" s="66"/>
      <c r="C30" s="128"/>
      <c r="D30" s="66"/>
      <c r="E30" s="66"/>
      <c r="F30" s="66"/>
      <c r="G30" s="66"/>
    </row>
    <row r="31" spans="1:7" ht="15" customHeight="1">
      <c r="A31" s="86" t="s">
        <v>46</v>
      </c>
      <c r="B31" s="66"/>
      <c r="C31" s="128"/>
      <c r="D31" s="66"/>
      <c r="E31" s="66"/>
      <c r="F31" s="66"/>
      <c r="G31" s="66"/>
    </row>
    <row r="32" spans="1:7" ht="15" customHeight="1" thickBot="1">
      <c r="A32" s="83" t="s">
        <v>48</v>
      </c>
      <c r="B32" s="84"/>
      <c r="C32" s="144"/>
      <c r="D32" s="52"/>
      <c r="E32" s="52"/>
      <c r="F32" s="52"/>
      <c r="G32" s="52"/>
    </row>
    <row r="33" spans="1:7" ht="15" customHeight="1" thickBot="1">
      <c r="A33" s="17" t="s">
        <v>49</v>
      </c>
      <c r="B33" s="46">
        <f>B34+B36+B38</f>
        <v>0</v>
      </c>
      <c r="C33" s="140">
        <f t="shared" ref="C33:G33" si="3">C34+C36+C38</f>
        <v>0</v>
      </c>
      <c r="D33" s="46">
        <f t="shared" si="3"/>
        <v>0</v>
      </c>
      <c r="E33" s="46">
        <f t="shared" si="3"/>
        <v>0</v>
      </c>
      <c r="F33" s="46">
        <f t="shared" si="3"/>
        <v>0</v>
      </c>
      <c r="G33" s="46">
        <f t="shared" si="3"/>
        <v>0</v>
      </c>
    </row>
    <row r="34" spans="1:7" ht="15" customHeight="1">
      <c r="A34" s="26" t="s">
        <v>50</v>
      </c>
      <c r="B34" s="82"/>
      <c r="C34" s="138"/>
      <c r="D34" s="51"/>
      <c r="E34" s="51"/>
      <c r="F34" s="51"/>
      <c r="G34" s="51"/>
    </row>
    <row r="35" spans="1:7" ht="15" customHeight="1">
      <c r="A35" s="81" t="s">
        <v>51</v>
      </c>
      <c r="B35" s="87"/>
      <c r="C35" s="128"/>
      <c r="D35" s="66"/>
      <c r="E35" s="66"/>
      <c r="F35" s="66"/>
      <c r="G35" s="66"/>
    </row>
    <row r="36" spans="1:7" ht="15" customHeight="1">
      <c r="A36" s="86" t="s">
        <v>52</v>
      </c>
      <c r="B36" s="65"/>
      <c r="C36" s="127"/>
      <c r="D36" s="65"/>
      <c r="E36" s="65"/>
      <c r="F36" s="65"/>
      <c r="G36" s="65"/>
    </row>
    <row r="37" spans="1:7" ht="15" customHeight="1">
      <c r="A37" s="86" t="s">
        <v>46</v>
      </c>
      <c r="B37" s="65"/>
      <c r="C37" s="127"/>
      <c r="D37" s="65"/>
      <c r="E37" s="65"/>
      <c r="F37" s="65"/>
      <c r="G37" s="65"/>
    </row>
    <row r="38" spans="1:7" ht="15" customHeight="1" thickBot="1">
      <c r="A38" s="83" t="s">
        <v>53</v>
      </c>
      <c r="B38" s="85"/>
      <c r="C38" s="145"/>
      <c r="D38" s="85"/>
      <c r="E38" s="85"/>
      <c r="F38" s="85"/>
      <c r="G38" s="85"/>
    </row>
    <row r="39" spans="1:7" ht="15" customHeight="1" thickBot="1">
      <c r="A39" s="17" t="s">
        <v>56</v>
      </c>
      <c r="B39" s="46">
        <f>B21+B22-B24+B26-B33</f>
        <v>0</v>
      </c>
      <c r="C39" s="140">
        <f t="shared" ref="C39:G39" si="4">C21+C22-C24+C26-C33</f>
        <v>0</v>
      </c>
      <c r="D39" s="46">
        <f t="shared" si="4"/>
        <v>0</v>
      </c>
      <c r="E39" s="46">
        <f t="shared" si="4"/>
        <v>0</v>
      </c>
      <c r="F39" s="46">
        <f t="shared" si="4"/>
        <v>0</v>
      </c>
      <c r="G39" s="46">
        <f t="shared" si="4"/>
        <v>0</v>
      </c>
    </row>
    <row r="40" spans="1:7" ht="15" customHeight="1" thickBot="1">
      <c r="A40" s="24" t="s">
        <v>54</v>
      </c>
      <c r="B40" s="59"/>
      <c r="C40" s="146"/>
      <c r="D40" s="54"/>
      <c r="E40" s="54"/>
      <c r="F40" s="54"/>
      <c r="G40" s="54"/>
    </row>
    <row r="41" spans="1:7" ht="15" customHeight="1" thickBot="1">
      <c r="A41" s="17" t="s">
        <v>55</v>
      </c>
      <c r="B41" s="46">
        <f>B39-B40</f>
        <v>0</v>
      </c>
      <c r="C41" s="140">
        <f t="shared" ref="C41:G41" si="5">C39-C40</f>
        <v>0</v>
      </c>
      <c r="D41" s="46">
        <f t="shared" si="5"/>
        <v>0</v>
      </c>
      <c r="E41" s="46">
        <f t="shared" si="5"/>
        <v>0</v>
      </c>
      <c r="F41" s="46">
        <f t="shared" si="5"/>
        <v>0</v>
      </c>
      <c r="G41" s="46">
        <f t="shared" si="5"/>
        <v>0</v>
      </c>
    </row>
    <row r="42" spans="1:7" ht="9.75" customHeight="1">
      <c r="A42" s="6"/>
      <c r="B42" s="45"/>
      <c r="C42" s="89"/>
      <c r="D42" s="45"/>
      <c r="E42" s="45"/>
      <c r="F42" s="45"/>
      <c r="G42" s="45"/>
    </row>
    <row r="43" spans="1:7">
      <c r="A43" s="148" t="s">
        <v>27</v>
      </c>
      <c r="B43" s="147"/>
      <c r="C43" s="147"/>
      <c r="D43" s="147"/>
      <c r="E43" s="147"/>
      <c r="F43" s="147"/>
      <c r="G43" s="147"/>
    </row>
    <row r="46" spans="1:7">
      <c r="A46" s="153" t="str">
        <f>PROGNOZY!A6</f>
        <v xml:space="preserve">Nazwa Klienta: </v>
      </c>
      <c r="B46" s="150"/>
      <c r="C46" s="151" t="s">
        <v>96</v>
      </c>
      <c r="D46" s="152"/>
      <c r="E46" s="152"/>
      <c r="F46" s="152"/>
      <c r="G46" s="152"/>
    </row>
    <row r="47" spans="1:7" ht="13.5" thickBot="1">
      <c r="A47" s="115" t="s">
        <v>0</v>
      </c>
      <c r="B47" s="116">
        <f>PROGNOZY!B7</f>
        <v>43830</v>
      </c>
      <c r="C47" s="116" t="str">
        <f>PROGNOZY!C7</f>
        <v>……..2020</v>
      </c>
      <c r="D47" s="116">
        <f>PROGNOZY!D7</f>
        <v>44196</v>
      </c>
      <c r="E47" s="116">
        <f>PROGNOZY!E7</f>
        <v>44561</v>
      </c>
      <c r="F47" s="116">
        <f>PROGNOZY!F7</f>
        <v>44926</v>
      </c>
      <c r="G47" s="116">
        <f>PROGNOZY!G7</f>
        <v>45291</v>
      </c>
    </row>
    <row r="48" spans="1:7" ht="13.5" thickBot="1">
      <c r="A48" s="111" t="s">
        <v>5</v>
      </c>
      <c r="B48" s="103">
        <f t="shared" ref="B48:G48" si="6">B49+B50+B53+B54+B57</f>
        <v>0</v>
      </c>
      <c r="C48" s="122">
        <f t="shared" si="6"/>
        <v>0</v>
      </c>
      <c r="D48" s="103">
        <f t="shared" si="6"/>
        <v>0</v>
      </c>
      <c r="E48" s="103">
        <f t="shared" si="6"/>
        <v>0</v>
      </c>
      <c r="F48" s="110">
        <f t="shared" si="6"/>
        <v>0</v>
      </c>
      <c r="G48" s="103">
        <f t="shared" si="6"/>
        <v>0</v>
      </c>
    </row>
    <row r="49" spans="1:7">
      <c r="A49" s="18" t="s">
        <v>6</v>
      </c>
      <c r="B49" s="54"/>
      <c r="C49" s="123"/>
      <c r="D49" s="54"/>
      <c r="E49" s="54"/>
      <c r="F49" s="54"/>
      <c r="G49" s="54"/>
    </row>
    <row r="50" spans="1:7">
      <c r="A50" s="19" t="s">
        <v>58</v>
      </c>
      <c r="B50" s="57">
        <f>B51+B52</f>
        <v>0</v>
      </c>
      <c r="C50" s="131">
        <f t="shared" ref="C50:G50" si="7">C51+C52</f>
        <v>0</v>
      </c>
      <c r="D50" s="57">
        <f t="shared" si="7"/>
        <v>0</v>
      </c>
      <c r="E50" s="57">
        <f t="shared" si="7"/>
        <v>0</v>
      </c>
      <c r="F50" s="57">
        <f t="shared" si="7"/>
        <v>0</v>
      </c>
      <c r="G50" s="57">
        <f t="shared" si="7"/>
        <v>0</v>
      </c>
    </row>
    <row r="51" spans="1:7">
      <c r="A51" s="13" t="s">
        <v>59</v>
      </c>
      <c r="B51" s="61"/>
      <c r="C51" s="132"/>
      <c r="D51" s="61"/>
      <c r="E51" s="61"/>
      <c r="F51" s="61"/>
      <c r="G51" s="61"/>
    </row>
    <row r="52" spans="1:7">
      <c r="A52" s="20" t="s">
        <v>60</v>
      </c>
      <c r="B52" s="50"/>
      <c r="C52" s="133"/>
      <c r="D52" s="50"/>
      <c r="E52" s="50"/>
      <c r="F52" s="62"/>
      <c r="G52" s="62"/>
    </row>
    <row r="53" spans="1:7">
      <c r="A53" s="19" t="s">
        <v>7</v>
      </c>
      <c r="B53" s="55"/>
      <c r="C53" s="124"/>
      <c r="D53" s="55"/>
      <c r="E53" s="55"/>
      <c r="F53" s="55"/>
      <c r="G53" s="55"/>
    </row>
    <row r="54" spans="1:7">
      <c r="A54" s="19" t="s">
        <v>61</v>
      </c>
      <c r="B54" s="57">
        <f>B55+B56</f>
        <v>0</v>
      </c>
      <c r="C54" s="131">
        <f t="shared" ref="C54" si="8">C55+C56</f>
        <v>0</v>
      </c>
      <c r="D54" s="57">
        <f t="shared" ref="D54" si="9">D55+D56</f>
        <v>0</v>
      </c>
      <c r="E54" s="57">
        <f t="shared" ref="E54" si="10">E55+E56</f>
        <v>0</v>
      </c>
      <c r="F54" s="57">
        <f t="shared" ref="F54" si="11">F55+F56</f>
        <v>0</v>
      </c>
      <c r="G54" s="57">
        <f t="shared" ref="G54" si="12">G55+G56</f>
        <v>0</v>
      </c>
    </row>
    <row r="55" spans="1:7">
      <c r="A55" s="13" t="s">
        <v>62</v>
      </c>
      <c r="B55" s="50"/>
      <c r="C55" s="133"/>
      <c r="D55" s="50"/>
      <c r="E55" s="50"/>
      <c r="F55" s="50"/>
      <c r="G55" s="50"/>
    </row>
    <row r="56" spans="1:7">
      <c r="A56" s="13" t="s">
        <v>63</v>
      </c>
      <c r="B56" s="61"/>
      <c r="C56" s="132"/>
      <c r="D56" s="61"/>
      <c r="E56" s="61"/>
      <c r="F56" s="61"/>
      <c r="G56" s="61"/>
    </row>
    <row r="57" spans="1:7" ht="13.5" thickBot="1">
      <c r="A57" s="21" t="s">
        <v>8</v>
      </c>
      <c r="B57" s="107"/>
      <c r="C57" s="131"/>
      <c r="D57" s="107"/>
      <c r="E57" s="57"/>
      <c r="F57" s="107"/>
      <c r="G57" s="57"/>
    </row>
    <row r="58" spans="1:7" ht="13.5" thickBot="1">
      <c r="A58" s="106" t="s">
        <v>9</v>
      </c>
      <c r="B58" s="103">
        <f t="shared" ref="B58:G58" si="13">B59+B60+B64+B67</f>
        <v>0</v>
      </c>
      <c r="C58" s="134">
        <f t="shared" si="13"/>
        <v>0</v>
      </c>
      <c r="D58" s="103">
        <f t="shared" si="13"/>
        <v>0</v>
      </c>
      <c r="E58" s="109">
        <f t="shared" si="13"/>
        <v>0</v>
      </c>
      <c r="F58" s="103">
        <f t="shared" si="13"/>
        <v>0</v>
      </c>
      <c r="G58" s="108">
        <f t="shared" si="13"/>
        <v>0</v>
      </c>
    </row>
    <row r="59" spans="1:7">
      <c r="A59" s="18" t="s">
        <v>10</v>
      </c>
      <c r="B59" s="63"/>
      <c r="C59" s="135"/>
      <c r="D59" s="63"/>
      <c r="E59" s="63"/>
      <c r="F59" s="63"/>
      <c r="G59" s="63"/>
    </row>
    <row r="60" spans="1:7">
      <c r="A60" s="19" t="s">
        <v>64</v>
      </c>
      <c r="B60" s="57"/>
      <c r="C60" s="131"/>
      <c r="D60" s="57"/>
      <c r="E60" s="57"/>
      <c r="F60" s="57"/>
      <c r="G60" s="57"/>
    </row>
    <row r="61" spans="1:7">
      <c r="A61" s="13" t="s">
        <v>65</v>
      </c>
      <c r="B61" s="101">
        <f>B62+B63</f>
        <v>0</v>
      </c>
      <c r="C61" s="133">
        <f t="shared" ref="C61:G61" si="14">C62+C63</f>
        <v>0</v>
      </c>
      <c r="D61" s="50">
        <f t="shared" si="14"/>
        <v>0</v>
      </c>
      <c r="E61" s="50">
        <f t="shared" si="14"/>
        <v>0</v>
      </c>
      <c r="F61" s="50">
        <f t="shared" si="14"/>
        <v>0</v>
      </c>
      <c r="G61" s="50">
        <f t="shared" si="14"/>
        <v>0</v>
      </c>
    </row>
    <row r="62" spans="1:7">
      <c r="A62" s="13" t="s">
        <v>66</v>
      </c>
      <c r="B62" s="50"/>
      <c r="C62" s="133"/>
      <c r="D62" s="50"/>
      <c r="E62" s="50"/>
      <c r="F62" s="50"/>
      <c r="G62" s="50"/>
    </row>
    <row r="63" spans="1:7">
      <c r="A63" s="14" t="s">
        <v>67</v>
      </c>
      <c r="B63" s="92"/>
      <c r="C63" s="136"/>
      <c r="D63" s="92"/>
      <c r="E63" s="92"/>
      <c r="F63" s="92"/>
      <c r="G63" s="92"/>
    </row>
    <row r="64" spans="1:7">
      <c r="A64" s="94" t="s">
        <v>72</v>
      </c>
      <c r="B64" s="65"/>
      <c r="C64" s="127"/>
      <c r="D64" s="65"/>
      <c r="E64" s="65"/>
      <c r="F64" s="65"/>
      <c r="G64" s="65"/>
    </row>
    <row r="65" spans="1:7">
      <c r="A65" s="16" t="s">
        <v>68</v>
      </c>
      <c r="B65" s="93"/>
      <c r="C65" s="137"/>
      <c r="D65" s="93"/>
      <c r="E65" s="93"/>
      <c r="F65" s="93"/>
      <c r="G65" s="93"/>
    </row>
    <row r="66" spans="1:7">
      <c r="A66" s="14" t="s">
        <v>69</v>
      </c>
      <c r="B66" s="51"/>
      <c r="C66" s="138"/>
      <c r="D66" s="90"/>
      <c r="E66" s="90"/>
      <c r="F66" s="51"/>
      <c r="G66" s="51"/>
    </row>
    <row r="67" spans="1:7">
      <c r="A67" s="91" t="s">
        <v>11</v>
      </c>
      <c r="B67" s="59"/>
      <c r="C67" s="126"/>
      <c r="D67" s="59"/>
      <c r="E67" s="59"/>
      <c r="F67" s="59"/>
      <c r="G67" s="59"/>
    </row>
    <row r="68" spans="1:7">
      <c r="A68" s="91" t="s">
        <v>70</v>
      </c>
      <c r="B68" s="59"/>
      <c r="C68" s="126"/>
      <c r="D68" s="59"/>
      <c r="E68" s="59"/>
      <c r="F68" s="59"/>
      <c r="G68" s="59"/>
    </row>
    <row r="69" spans="1:7" ht="13.5" thickBot="1">
      <c r="A69" s="95" t="s">
        <v>71</v>
      </c>
      <c r="B69" s="96"/>
      <c r="C69" s="139"/>
      <c r="D69" s="96"/>
      <c r="E69" s="96"/>
      <c r="F69" s="96"/>
      <c r="G69" s="96"/>
    </row>
    <row r="70" spans="1:7" ht="13.5" thickBot="1">
      <c r="A70" s="117" t="s">
        <v>12</v>
      </c>
      <c r="B70" s="118">
        <f t="shared" ref="B70:G70" si="15">B48+B58+B68+B69</f>
        <v>0</v>
      </c>
      <c r="C70" s="118">
        <f t="shared" si="15"/>
        <v>0</v>
      </c>
      <c r="D70" s="118">
        <f t="shared" si="15"/>
        <v>0</v>
      </c>
      <c r="E70" s="118">
        <f t="shared" si="15"/>
        <v>0</v>
      </c>
      <c r="F70" s="118">
        <f t="shared" si="15"/>
        <v>0</v>
      </c>
      <c r="G70" s="118">
        <f t="shared" si="15"/>
        <v>0</v>
      </c>
    </row>
    <row r="71" spans="1:7">
      <c r="A71" s="11"/>
      <c r="B71" s="11"/>
      <c r="C71" s="12"/>
      <c r="D71" s="11"/>
      <c r="E71" s="11"/>
      <c r="F71" s="11"/>
      <c r="G71" s="11"/>
    </row>
    <row r="72" spans="1:7">
      <c r="A72" s="153" t="str">
        <f>A46</f>
        <v xml:space="preserve">Nazwa Klienta: </v>
      </c>
      <c r="B72" s="154"/>
      <c r="C72" s="151" t="s">
        <v>97</v>
      </c>
      <c r="D72" s="152"/>
      <c r="E72" s="152"/>
      <c r="F72" s="152"/>
      <c r="G72" s="152"/>
    </row>
    <row r="73" spans="1:7" ht="13.5" thickBot="1">
      <c r="A73" s="115" t="s">
        <v>0</v>
      </c>
      <c r="B73" s="116">
        <f t="shared" ref="B73:G73" si="16">B47</f>
        <v>43830</v>
      </c>
      <c r="C73" s="116" t="str">
        <f t="shared" si="16"/>
        <v>……..2020</v>
      </c>
      <c r="D73" s="116">
        <f t="shared" si="16"/>
        <v>44196</v>
      </c>
      <c r="E73" s="116">
        <f t="shared" si="16"/>
        <v>44561</v>
      </c>
      <c r="F73" s="116">
        <f t="shared" si="16"/>
        <v>44926</v>
      </c>
      <c r="G73" s="116">
        <f t="shared" si="16"/>
        <v>45291</v>
      </c>
    </row>
    <row r="74" spans="1:7" ht="13.5" thickBot="1">
      <c r="A74" s="102" t="s">
        <v>94</v>
      </c>
      <c r="B74" s="103">
        <f t="shared" ref="B74:G74" si="17">B75+B76+B78+B80+B81+B82+B83</f>
        <v>0</v>
      </c>
      <c r="C74" s="122">
        <f t="shared" si="17"/>
        <v>0</v>
      </c>
      <c r="D74" s="103">
        <f t="shared" si="17"/>
        <v>0</v>
      </c>
      <c r="E74" s="104">
        <f t="shared" si="17"/>
        <v>0</v>
      </c>
      <c r="F74" s="103">
        <f t="shared" si="17"/>
        <v>0</v>
      </c>
      <c r="G74" s="105">
        <f t="shared" si="17"/>
        <v>0</v>
      </c>
    </row>
    <row r="75" spans="1:7">
      <c r="A75" s="18" t="s">
        <v>73</v>
      </c>
      <c r="B75" s="54"/>
      <c r="C75" s="123"/>
      <c r="D75" s="54"/>
      <c r="E75" s="54"/>
      <c r="F75" s="54"/>
      <c r="G75" s="54"/>
    </row>
    <row r="76" spans="1:7">
      <c r="A76" s="18" t="s">
        <v>74</v>
      </c>
      <c r="B76" s="55"/>
      <c r="C76" s="124"/>
      <c r="D76" s="55"/>
      <c r="E76" s="71"/>
      <c r="F76" s="55"/>
      <c r="G76" s="55"/>
    </row>
    <row r="77" spans="1:7" ht="22.5">
      <c r="A77" s="97" t="s">
        <v>75</v>
      </c>
      <c r="B77" s="55"/>
      <c r="C77" s="124"/>
      <c r="D77" s="55"/>
      <c r="E77" s="71"/>
      <c r="F77" s="55"/>
      <c r="G77" s="55"/>
    </row>
    <row r="78" spans="1:7">
      <c r="A78" s="98" t="s">
        <v>76</v>
      </c>
      <c r="B78" s="55"/>
      <c r="C78" s="124"/>
      <c r="D78" s="55"/>
      <c r="E78" s="71"/>
      <c r="F78" s="55"/>
      <c r="G78" s="55"/>
    </row>
    <row r="79" spans="1:7">
      <c r="A79" s="97" t="s">
        <v>77</v>
      </c>
      <c r="B79" s="60"/>
      <c r="C79" s="125"/>
      <c r="D79" s="60"/>
      <c r="E79" s="72"/>
      <c r="F79" s="60"/>
      <c r="G79" s="60"/>
    </row>
    <row r="80" spans="1:7">
      <c r="A80" s="19" t="s">
        <v>78</v>
      </c>
      <c r="B80" s="60"/>
      <c r="C80" s="125"/>
      <c r="D80" s="60"/>
      <c r="E80" s="72"/>
      <c r="F80" s="60"/>
      <c r="G80" s="60"/>
    </row>
    <row r="81" spans="1:7">
      <c r="A81" s="23" t="s">
        <v>79</v>
      </c>
      <c r="B81" s="59"/>
      <c r="C81" s="126"/>
      <c r="D81" s="64"/>
      <c r="E81" s="73"/>
      <c r="F81" s="73"/>
      <c r="G81" s="73"/>
    </row>
    <row r="82" spans="1:7">
      <c r="A82" s="23" t="s">
        <v>80</v>
      </c>
      <c r="B82" s="65">
        <f>PROGNOZY!B41</f>
        <v>0</v>
      </c>
      <c r="C82" s="127">
        <f>PROGNOZY!C41</f>
        <v>0</v>
      </c>
      <c r="D82" s="65">
        <f>PROGNOZY!D41</f>
        <v>0</v>
      </c>
      <c r="E82" s="74">
        <f>PROGNOZY!E41</f>
        <v>0</v>
      </c>
      <c r="F82" s="65">
        <f>PROGNOZY!F41</f>
        <v>0</v>
      </c>
      <c r="G82" s="65">
        <f>PROGNOZY!G41</f>
        <v>0</v>
      </c>
    </row>
    <row r="83" spans="1:7" ht="22.5">
      <c r="A83" s="99" t="s">
        <v>81</v>
      </c>
      <c r="B83" s="59"/>
      <c r="C83" s="126"/>
      <c r="D83" s="59"/>
      <c r="E83" s="73"/>
      <c r="F83" s="59"/>
      <c r="G83" s="59"/>
    </row>
    <row r="84" spans="1:7" ht="22.5">
      <c r="A84" s="100" t="s">
        <v>95</v>
      </c>
      <c r="B84" s="65">
        <f t="shared" ref="B84:G84" si="18">B85+B87+B89+B95</f>
        <v>0</v>
      </c>
      <c r="C84" s="127">
        <f t="shared" si="18"/>
        <v>0</v>
      </c>
      <c r="D84" s="65">
        <f t="shared" si="18"/>
        <v>0</v>
      </c>
      <c r="E84" s="74">
        <f t="shared" si="18"/>
        <v>0</v>
      </c>
      <c r="F84" s="65">
        <f t="shared" si="18"/>
        <v>0</v>
      </c>
      <c r="G84" s="65">
        <f t="shared" si="18"/>
        <v>0</v>
      </c>
    </row>
    <row r="85" spans="1:7">
      <c r="A85" s="23" t="s">
        <v>82</v>
      </c>
      <c r="B85" s="65">
        <v>0</v>
      </c>
      <c r="C85" s="127">
        <v>0</v>
      </c>
      <c r="D85" s="65">
        <v>0</v>
      </c>
      <c r="E85" s="74">
        <v>0</v>
      </c>
      <c r="F85" s="65">
        <v>0</v>
      </c>
      <c r="G85" s="65">
        <v>0</v>
      </c>
    </row>
    <row r="86" spans="1:7">
      <c r="A86" s="15" t="s">
        <v>83</v>
      </c>
      <c r="B86" s="66"/>
      <c r="C86" s="128"/>
      <c r="D86" s="66"/>
      <c r="E86" s="75"/>
      <c r="F86" s="66"/>
      <c r="G86" s="66"/>
    </row>
    <row r="87" spans="1:7">
      <c r="A87" s="23" t="s">
        <v>84</v>
      </c>
      <c r="B87" s="65"/>
      <c r="C87" s="127"/>
      <c r="D87" s="65"/>
      <c r="E87" s="74"/>
      <c r="F87" s="65"/>
      <c r="G87" s="65"/>
    </row>
    <row r="88" spans="1:7">
      <c r="A88" s="15" t="s">
        <v>85</v>
      </c>
      <c r="B88" s="68"/>
      <c r="C88" s="128"/>
      <c r="D88" s="66"/>
      <c r="E88" s="75"/>
      <c r="F88" s="66"/>
      <c r="G88" s="66"/>
    </row>
    <row r="89" spans="1:7">
      <c r="A89" s="23" t="s">
        <v>86</v>
      </c>
      <c r="B89" s="65"/>
      <c r="C89" s="127"/>
      <c r="D89" s="65"/>
      <c r="E89" s="74"/>
      <c r="F89" s="65"/>
      <c r="G89" s="65"/>
    </row>
    <row r="90" spans="1:7">
      <c r="A90" s="15" t="s">
        <v>89</v>
      </c>
      <c r="B90" s="66"/>
      <c r="C90" s="128"/>
      <c r="D90" s="66"/>
      <c r="E90" s="75"/>
      <c r="F90" s="66"/>
      <c r="G90" s="66"/>
    </row>
    <row r="91" spans="1:7">
      <c r="A91" s="15" t="s">
        <v>90</v>
      </c>
      <c r="B91" s="68">
        <f t="shared" ref="B91:G91" si="19">B92+B93</f>
        <v>0</v>
      </c>
      <c r="C91" s="128">
        <f t="shared" si="19"/>
        <v>0</v>
      </c>
      <c r="D91" s="66">
        <f t="shared" si="19"/>
        <v>0</v>
      </c>
      <c r="E91" s="66">
        <f t="shared" si="19"/>
        <v>0</v>
      </c>
      <c r="F91" s="66">
        <f t="shared" si="19"/>
        <v>0</v>
      </c>
      <c r="G91" s="66">
        <f t="shared" si="19"/>
        <v>0</v>
      </c>
    </row>
    <row r="92" spans="1:7">
      <c r="A92" s="15" t="s">
        <v>87</v>
      </c>
      <c r="B92" s="67"/>
      <c r="C92" s="129"/>
      <c r="D92" s="66"/>
      <c r="E92" s="75"/>
      <c r="F92" s="66"/>
      <c r="G92" s="66"/>
    </row>
    <row r="93" spans="1:7">
      <c r="A93" s="15" t="s">
        <v>88</v>
      </c>
      <c r="B93" s="66"/>
      <c r="C93" s="128"/>
      <c r="D93" s="66"/>
      <c r="E93" s="75"/>
      <c r="F93" s="66"/>
      <c r="G93" s="66"/>
    </row>
    <row r="94" spans="1:7">
      <c r="A94" s="15" t="s">
        <v>91</v>
      </c>
      <c r="B94" s="68"/>
      <c r="C94" s="128"/>
      <c r="D94" s="66"/>
      <c r="E94" s="75"/>
      <c r="F94" s="66"/>
      <c r="G94" s="66"/>
    </row>
    <row r="95" spans="1:7" ht="13.5" thickBot="1">
      <c r="A95" s="23" t="s">
        <v>13</v>
      </c>
      <c r="B95" s="65"/>
      <c r="C95" s="127"/>
      <c r="D95" s="65"/>
      <c r="E95" s="74"/>
      <c r="F95" s="65"/>
      <c r="G95" s="65"/>
    </row>
    <row r="96" spans="1:7" ht="13.5" thickBot="1">
      <c r="A96" s="119" t="s">
        <v>93</v>
      </c>
      <c r="B96" s="120">
        <f t="shared" ref="B96:G96" si="20">B74+B84</f>
        <v>0</v>
      </c>
      <c r="C96" s="121">
        <f t="shared" si="20"/>
        <v>0</v>
      </c>
      <c r="D96" s="120">
        <f t="shared" si="20"/>
        <v>0</v>
      </c>
      <c r="E96" s="120">
        <f t="shared" si="20"/>
        <v>0</v>
      </c>
      <c r="F96" s="120">
        <f t="shared" si="20"/>
        <v>0</v>
      </c>
      <c r="G96" s="121">
        <f t="shared" si="20"/>
        <v>0</v>
      </c>
    </row>
    <row r="97" spans="1:7">
      <c r="A97" s="69" t="s">
        <v>14</v>
      </c>
      <c r="B97" s="70">
        <f t="shared" ref="B97:G97" si="21">B70-B96</f>
        <v>0</v>
      </c>
      <c r="C97" s="130">
        <f t="shared" si="21"/>
        <v>0</v>
      </c>
      <c r="D97" s="70">
        <f t="shared" si="21"/>
        <v>0</v>
      </c>
      <c r="E97" s="76">
        <f t="shared" si="21"/>
        <v>0</v>
      </c>
      <c r="F97" s="70">
        <f t="shared" si="21"/>
        <v>0</v>
      </c>
      <c r="G97" s="70">
        <f t="shared" si="21"/>
        <v>0</v>
      </c>
    </row>
    <row r="101" spans="1:7">
      <c r="A101" s="1" t="s">
        <v>98</v>
      </c>
    </row>
    <row r="102" spans="1:7">
      <c r="A102" s="1" t="s">
        <v>99</v>
      </c>
    </row>
    <row r="142" spans="1:7" ht="15" customHeight="1">
      <c r="A142" s="3"/>
      <c r="B142" s="3"/>
      <c r="C142" s="3"/>
      <c r="D142" s="3"/>
      <c r="E142" s="3"/>
      <c r="F142" s="3"/>
      <c r="G142" s="3"/>
    </row>
    <row r="143" spans="1:7" ht="15" customHeight="1">
      <c r="A143" s="3"/>
      <c r="B143" s="3"/>
      <c r="C143" s="3"/>
      <c r="D143" s="3"/>
      <c r="E143" s="3"/>
      <c r="F143" s="3"/>
      <c r="G143" s="3"/>
    </row>
    <row r="144" spans="1:7" ht="15" customHeight="1">
      <c r="A144" s="3"/>
      <c r="B144" s="3"/>
      <c r="C144" s="3"/>
      <c r="D144" s="3"/>
      <c r="E144" s="3"/>
      <c r="F144" s="3"/>
      <c r="G144" s="3"/>
    </row>
    <row r="145" spans="10:12" ht="15" customHeight="1"/>
    <row r="146" spans="10:12" ht="25.5" customHeight="1"/>
    <row r="147" spans="10:12" s="6" customFormat="1" ht="15" customHeight="1"/>
    <row r="148" spans="10:12" s="6" customFormat="1" ht="15" customHeight="1"/>
    <row r="149" spans="10:12" s="6" customFormat="1" ht="15" customHeight="1"/>
    <row r="150" spans="10:12" s="6" customFormat="1" ht="15" customHeight="1"/>
    <row r="151" spans="10:12" s="6" customFormat="1" ht="15" customHeight="1"/>
    <row r="152" spans="10:12" s="6" customFormat="1" ht="15" customHeight="1"/>
    <row r="153" spans="10:12" s="6" customFormat="1" ht="15" customHeight="1"/>
    <row r="154" spans="10:12" s="6" customFormat="1" ht="15" customHeight="1">
      <c r="J154" s="7"/>
    </row>
    <row r="155" spans="10:12" s="6" customFormat="1" ht="15" customHeight="1"/>
    <row r="156" spans="10:12" s="6" customFormat="1" ht="15" customHeight="1">
      <c r="L156" s="8"/>
    </row>
    <row r="157" spans="10:12" s="6" customFormat="1" ht="15" customHeight="1"/>
    <row r="158" spans="10:12" s="6" customFormat="1" ht="15" customHeight="1"/>
    <row r="159" spans="10:12" s="6" customFormat="1" ht="15" customHeight="1"/>
    <row r="160" spans="10:12" s="6" customFormat="1" ht="15" customHeight="1"/>
    <row r="161" s="6" customFormat="1" ht="15" customHeight="1"/>
    <row r="162" s="6" customFormat="1" ht="15" customHeight="1"/>
    <row r="163" s="6" customFormat="1" ht="15" customHeight="1"/>
    <row r="164" s="6" customFormat="1" ht="15" customHeight="1"/>
    <row r="165" s="6" customFormat="1" ht="15" customHeight="1"/>
    <row r="166" s="6" customFormat="1" ht="15" customHeight="1"/>
    <row r="167" s="6" customFormat="1" ht="15" customHeight="1"/>
    <row r="168" s="6" customFormat="1" ht="15" customHeight="1"/>
    <row r="169" s="6" customFormat="1" ht="15" customHeight="1"/>
    <row r="170" s="6" customFormat="1" ht="15" customHeight="1"/>
    <row r="171" s="6" customFormat="1" ht="15" customHeight="1"/>
    <row r="172" s="6" customFormat="1" ht="15" customHeight="1"/>
    <row r="173" s="6" customFormat="1" ht="15" customHeight="1"/>
    <row r="174" s="6" customFormat="1" ht="15" customHeight="1"/>
    <row r="175" s="6" customFormat="1" ht="15" customHeight="1"/>
    <row r="176" s="6" customFormat="1" ht="15" customHeight="1"/>
    <row r="177" s="6" customFormat="1" ht="15" customHeight="1"/>
    <row r="178" s="6" customFormat="1" ht="15" customHeight="1"/>
    <row r="179" s="6" customFormat="1" ht="15" customHeight="1"/>
    <row r="180" s="6" customFormat="1" ht="15" customHeight="1"/>
    <row r="181" s="6" customFormat="1" ht="15" customHeight="1"/>
    <row r="182" s="6" customFormat="1" ht="15" customHeight="1"/>
    <row r="183" s="6" customFormat="1" ht="15" customHeight="1"/>
    <row r="184" s="6" customFormat="1" ht="15" customHeight="1"/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23" spans="1:7">
      <c r="A223" s="9"/>
      <c r="B223" s="9"/>
      <c r="C223" s="9"/>
      <c r="D223" s="9"/>
      <c r="E223" s="10"/>
      <c r="F223" s="9"/>
      <c r="G223" s="9"/>
    </row>
    <row r="224" spans="1:7">
      <c r="A224" s="9"/>
      <c r="B224" s="9"/>
      <c r="C224" s="9"/>
      <c r="D224" s="9"/>
      <c r="E224" s="10"/>
      <c r="F224" s="9"/>
      <c r="G224" s="9"/>
    </row>
    <row r="225" spans="1:7">
      <c r="A225" s="9"/>
      <c r="B225" s="9"/>
      <c r="C225" s="9"/>
      <c r="D225" s="9"/>
      <c r="E225" s="10"/>
      <c r="F225" s="9"/>
      <c r="G225" s="9"/>
    </row>
    <row r="226" spans="1:7">
      <c r="A226" s="9"/>
      <c r="B226" s="9"/>
      <c r="C226" s="9"/>
      <c r="D226" s="9"/>
      <c r="E226" s="10"/>
      <c r="F226" s="9"/>
      <c r="G226" s="9"/>
    </row>
    <row r="227" spans="1:7">
      <c r="A227" s="9"/>
      <c r="B227" s="9"/>
      <c r="C227" s="9"/>
      <c r="D227" s="9"/>
      <c r="E227" s="10"/>
      <c r="F227" s="9"/>
      <c r="G227" s="9"/>
    </row>
    <row r="228" spans="1:7">
      <c r="A228" s="9"/>
      <c r="B228" s="9"/>
      <c r="C228" s="9"/>
      <c r="D228" s="9"/>
      <c r="E228" s="10"/>
      <c r="F228" s="9"/>
      <c r="G228" s="9"/>
    </row>
    <row r="229" spans="1:7">
      <c r="A229" s="9"/>
      <c r="B229" s="9"/>
      <c r="C229" s="9"/>
      <c r="D229" s="9"/>
      <c r="E229" s="10"/>
      <c r="F229" s="9"/>
      <c r="G229" s="9"/>
    </row>
    <row r="230" spans="1:7">
      <c r="A230" s="9"/>
      <c r="B230" s="9"/>
      <c r="C230" s="9"/>
      <c r="D230" s="9"/>
      <c r="E230" s="10"/>
      <c r="F230" s="9"/>
      <c r="G230" s="9"/>
    </row>
    <row r="231" spans="1:7">
      <c r="A231" s="9"/>
      <c r="B231" s="9"/>
      <c r="C231" s="9"/>
      <c r="D231" s="9"/>
      <c r="E231" s="10"/>
      <c r="F231" s="9"/>
      <c r="G231" s="9"/>
    </row>
    <row r="232" spans="1:7">
      <c r="A232" s="9"/>
      <c r="B232" s="9"/>
      <c r="C232" s="9"/>
      <c r="D232" s="9"/>
      <c r="E232" s="10"/>
      <c r="F232" s="9"/>
      <c r="G232" s="9"/>
    </row>
    <row r="233" spans="1:7">
      <c r="A233" s="9"/>
      <c r="B233" s="9"/>
      <c r="C233" s="9"/>
      <c r="D233" s="9"/>
      <c r="E233" s="10"/>
      <c r="F233" s="9"/>
      <c r="G233" s="9"/>
    </row>
    <row r="234" spans="1:7">
      <c r="A234" s="9"/>
      <c r="B234" s="9"/>
      <c r="C234" s="9"/>
      <c r="D234" s="9"/>
      <c r="E234" s="10"/>
      <c r="F234" s="9"/>
      <c r="G234" s="9"/>
    </row>
    <row r="235" spans="1:7">
      <c r="A235" s="9"/>
      <c r="B235" s="9"/>
      <c r="C235" s="9"/>
      <c r="D235" s="9"/>
      <c r="E235" s="10"/>
      <c r="F235" s="9"/>
      <c r="G235" s="9"/>
    </row>
    <row r="236" spans="1:7">
      <c r="A236" s="9"/>
      <c r="B236" s="9"/>
      <c r="C236" s="9"/>
      <c r="D236" s="9"/>
      <c r="E236" s="10"/>
      <c r="F236" s="9"/>
      <c r="G236" s="9"/>
    </row>
    <row r="237" spans="1:7">
      <c r="A237" s="9"/>
      <c r="B237" s="9"/>
      <c r="C237" s="9"/>
      <c r="D237" s="9"/>
      <c r="E237" s="10"/>
      <c r="F237" s="9"/>
      <c r="G237" s="9"/>
    </row>
    <row r="238" spans="1:7">
      <c r="A238" s="9"/>
      <c r="B238" s="9"/>
      <c r="C238" s="9"/>
      <c r="D238" s="9"/>
      <c r="E238" s="10"/>
      <c r="F238" s="9"/>
      <c r="G238" s="9"/>
    </row>
    <row r="239" spans="1:7">
      <c r="A239" s="9"/>
      <c r="B239" s="9"/>
      <c r="C239" s="9"/>
      <c r="D239" s="9"/>
      <c r="E239" s="10"/>
      <c r="F239" s="9"/>
      <c r="G239" s="9"/>
    </row>
    <row r="240" spans="1:7">
      <c r="A240" s="9"/>
      <c r="B240" s="9"/>
      <c r="C240" s="9"/>
      <c r="D240" s="9"/>
      <c r="E240" s="10"/>
      <c r="F240" s="9"/>
      <c r="G240" s="9"/>
    </row>
    <row r="241" spans="1:7">
      <c r="A241" s="9"/>
      <c r="B241" s="9"/>
      <c r="C241" s="9"/>
      <c r="D241" s="9"/>
      <c r="E241" s="10"/>
      <c r="F241" s="9"/>
      <c r="G241" s="9"/>
    </row>
    <row r="242" spans="1:7">
      <c r="A242" s="9"/>
      <c r="B242" s="9"/>
      <c r="C242" s="9"/>
      <c r="D242" s="9"/>
      <c r="E242" s="10"/>
      <c r="F242" s="9"/>
      <c r="G242" s="9"/>
    </row>
    <row r="243" spans="1:7">
      <c r="A243" s="9"/>
      <c r="B243" s="9"/>
      <c r="C243" s="9"/>
      <c r="D243" s="9"/>
      <c r="E243" s="10"/>
      <c r="F243" s="9"/>
      <c r="G243" s="9"/>
    </row>
    <row r="244" spans="1:7">
      <c r="A244" s="9"/>
      <c r="B244" s="9"/>
      <c r="C244" s="9"/>
      <c r="D244" s="9"/>
      <c r="E244" s="10"/>
      <c r="F244" s="9"/>
      <c r="G244" s="9"/>
    </row>
    <row r="245" spans="1:7">
      <c r="A245" s="9"/>
      <c r="B245" s="9"/>
      <c r="C245" s="9"/>
      <c r="D245" s="9"/>
      <c r="E245" s="10"/>
      <c r="F245" s="9"/>
      <c r="G245" s="9"/>
    </row>
    <row r="246" spans="1:7">
      <c r="A246" s="9"/>
      <c r="B246" s="9"/>
      <c r="C246" s="9"/>
      <c r="D246" s="9"/>
      <c r="E246" s="10"/>
      <c r="F246" s="9"/>
      <c r="G246" s="9"/>
    </row>
    <row r="247" spans="1:7">
      <c r="A247" s="9"/>
      <c r="B247" s="9"/>
      <c r="C247" s="9"/>
      <c r="D247" s="9"/>
      <c r="E247" s="10"/>
      <c r="F247" s="9"/>
      <c r="G247" s="9"/>
    </row>
    <row r="248" spans="1:7">
      <c r="A248" s="9"/>
      <c r="B248" s="9"/>
      <c r="C248" s="9"/>
      <c r="D248" s="9"/>
      <c r="E248" s="10"/>
      <c r="F248" s="9"/>
      <c r="G248" s="9"/>
    </row>
    <row r="249" spans="1:7">
      <c r="A249" s="9"/>
      <c r="B249" s="9"/>
      <c r="C249" s="9"/>
      <c r="D249" s="9"/>
      <c r="E249" s="10"/>
      <c r="F249" s="9"/>
      <c r="G249" s="9"/>
    </row>
    <row r="250" spans="1:7">
      <c r="A250" s="9"/>
      <c r="B250" s="9"/>
      <c r="C250" s="9"/>
      <c r="D250" s="9"/>
      <c r="E250" s="10"/>
      <c r="F250" s="9"/>
      <c r="G250" s="9"/>
    </row>
    <row r="251" spans="1:7">
      <c r="A251" s="9"/>
      <c r="B251" s="9"/>
      <c r="C251" s="9"/>
      <c r="D251" s="9"/>
      <c r="E251" s="10"/>
      <c r="F251" s="9"/>
      <c r="G251" s="9"/>
    </row>
    <row r="252" spans="1:7">
      <c r="A252" s="9"/>
      <c r="B252" s="9"/>
      <c r="C252" s="9"/>
      <c r="D252" s="9"/>
      <c r="E252" s="10"/>
      <c r="F252" s="9"/>
      <c r="G252" s="9"/>
    </row>
    <row r="253" spans="1:7">
      <c r="A253" s="9"/>
      <c r="B253" s="9"/>
      <c r="C253" s="9"/>
      <c r="D253" s="9"/>
      <c r="E253" s="10"/>
      <c r="F253" s="9"/>
      <c r="G253" s="9"/>
    </row>
    <row r="254" spans="1:7">
      <c r="A254" s="9"/>
      <c r="B254" s="9"/>
      <c r="C254" s="9"/>
      <c r="D254" s="9"/>
      <c r="E254" s="10"/>
      <c r="F254" s="9"/>
      <c r="G254" s="9"/>
    </row>
    <row r="255" spans="1:7">
      <c r="A255" s="9"/>
      <c r="B255" s="9"/>
      <c r="C255" s="9"/>
      <c r="D255" s="9"/>
      <c r="E255" s="10"/>
      <c r="F255" s="9"/>
      <c r="G255" s="9"/>
    </row>
    <row r="256" spans="1:7">
      <c r="A256" s="9"/>
      <c r="B256" s="9"/>
      <c r="C256" s="9"/>
      <c r="D256" s="9"/>
      <c r="E256" s="10"/>
      <c r="F256" s="9"/>
      <c r="G256" s="9"/>
    </row>
    <row r="257" spans="1:7">
      <c r="A257" s="9"/>
      <c r="B257" s="9"/>
      <c r="C257" s="9"/>
      <c r="D257" s="9"/>
      <c r="E257" s="10"/>
      <c r="F257" s="9"/>
      <c r="G257" s="9"/>
    </row>
    <row r="258" spans="1:7">
      <c r="A258" s="9"/>
      <c r="B258" s="9"/>
      <c r="C258" s="9"/>
      <c r="D258" s="9"/>
      <c r="E258" s="10"/>
      <c r="F258" s="9"/>
      <c r="G258" s="9"/>
    </row>
    <row r="259" spans="1:7">
      <c r="A259" s="9"/>
      <c r="B259" s="9"/>
      <c r="C259" s="9"/>
      <c r="D259" s="9"/>
      <c r="E259" s="10"/>
      <c r="F259" s="9"/>
      <c r="G259" s="9"/>
    </row>
    <row r="260" spans="1:7">
      <c r="A260" s="9"/>
      <c r="B260" s="9"/>
      <c r="C260" s="9"/>
      <c r="D260" s="9"/>
      <c r="E260" s="10"/>
      <c r="F260" s="9"/>
      <c r="G260" s="9"/>
    </row>
    <row r="261" spans="1:7">
      <c r="A261" s="9"/>
      <c r="B261" s="9"/>
      <c r="C261" s="9"/>
      <c r="D261" s="9"/>
      <c r="E261" s="10"/>
      <c r="F261" s="9"/>
      <c r="G261" s="9"/>
    </row>
    <row r="262" spans="1:7">
      <c r="A262" s="9"/>
      <c r="B262" s="9"/>
      <c r="C262" s="9"/>
      <c r="D262" s="9"/>
      <c r="E262" s="10"/>
      <c r="F262" s="9"/>
      <c r="G262" s="9"/>
    </row>
    <row r="263" spans="1:7">
      <c r="A263" s="9"/>
      <c r="B263" s="9"/>
      <c r="C263" s="9"/>
      <c r="D263" s="9"/>
      <c r="E263" s="10"/>
      <c r="F263" s="9"/>
      <c r="G263" s="9"/>
    </row>
    <row r="264" spans="1:7">
      <c r="A264" s="9"/>
      <c r="B264" s="9"/>
      <c r="C264" s="9"/>
      <c r="D264" s="9"/>
      <c r="E264" s="10"/>
      <c r="F264" s="9"/>
      <c r="G264" s="9"/>
    </row>
    <row r="265" spans="1:7">
      <c r="A265" s="9"/>
      <c r="B265" s="9"/>
      <c r="C265" s="9"/>
      <c r="D265" s="9"/>
      <c r="E265" s="10"/>
      <c r="F265" s="9"/>
      <c r="G265" s="9"/>
    </row>
    <row r="266" spans="1:7">
      <c r="A266" s="9"/>
      <c r="B266" s="9"/>
      <c r="C266" s="9"/>
      <c r="D266" s="9"/>
      <c r="E266" s="10"/>
      <c r="F266" s="9"/>
      <c r="G266" s="9"/>
    </row>
    <row r="267" spans="1:7">
      <c r="A267" s="9"/>
      <c r="B267" s="9"/>
      <c r="C267" s="9"/>
      <c r="D267" s="9"/>
      <c r="E267" s="10"/>
      <c r="F267" s="9"/>
      <c r="G267" s="9"/>
    </row>
    <row r="268" spans="1:7">
      <c r="A268" s="9"/>
      <c r="B268" s="9"/>
      <c r="C268" s="9"/>
      <c r="D268" s="9"/>
      <c r="E268" s="10"/>
      <c r="F268" s="9"/>
      <c r="G268" s="9"/>
    </row>
    <row r="269" spans="1:7">
      <c r="A269" s="9"/>
      <c r="B269" s="9"/>
      <c r="C269" s="9"/>
      <c r="D269" s="9"/>
      <c r="E269" s="10"/>
      <c r="F269" s="9"/>
      <c r="G269" s="9"/>
    </row>
    <row r="270" spans="1:7">
      <c r="A270" s="9"/>
      <c r="B270" s="9"/>
      <c r="C270" s="9"/>
      <c r="D270" s="9"/>
      <c r="E270" s="10"/>
      <c r="F270" s="9"/>
      <c r="G270" s="9"/>
    </row>
    <row r="271" spans="1:7">
      <c r="A271" s="9"/>
      <c r="B271" s="9"/>
      <c r="C271" s="9"/>
      <c r="D271" s="9"/>
      <c r="E271" s="10"/>
      <c r="F271" s="9"/>
      <c r="G271" s="9"/>
    </row>
    <row r="272" spans="1:7">
      <c r="A272" s="9"/>
      <c r="B272" s="9"/>
      <c r="C272" s="9"/>
      <c r="D272" s="9"/>
      <c r="E272" s="10"/>
      <c r="F272" s="9"/>
      <c r="G272" s="9"/>
    </row>
    <row r="273" spans="1:7">
      <c r="A273" s="9"/>
      <c r="B273" s="9"/>
      <c r="C273" s="9"/>
      <c r="D273" s="9"/>
      <c r="E273" s="10"/>
      <c r="F273" s="9"/>
      <c r="G273" s="9"/>
    </row>
    <row r="274" spans="1:7">
      <c r="A274" s="9"/>
      <c r="B274" s="9"/>
      <c r="C274" s="9"/>
      <c r="D274" s="9"/>
      <c r="E274" s="10"/>
      <c r="F274" s="9"/>
      <c r="G274" s="9"/>
    </row>
    <row r="275" spans="1:7">
      <c r="A275" s="9"/>
      <c r="B275" s="9"/>
      <c r="C275" s="9"/>
      <c r="D275" s="9"/>
      <c r="E275" s="10"/>
      <c r="F275" s="9"/>
      <c r="G275" s="9"/>
    </row>
    <row r="276" spans="1:7">
      <c r="A276" s="9"/>
      <c r="B276" s="9"/>
      <c r="C276" s="9"/>
      <c r="D276" s="9"/>
      <c r="E276" s="10"/>
      <c r="F276" s="9"/>
      <c r="G276" s="9"/>
    </row>
    <row r="277" spans="1:7">
      <c r="A277" s="9"/>
      <c r="B277" s="9"/>
      <c r="C277" s="9"/>
      <c r="D277" s="9"/>
      <c r="E277" s="10"/>
      <c r="F277" s="9"/>
      <c r="G277" s="9"/>
    </row>
    <row r="278" spans="1:7">
      <c r="A278" s="9"/>
      <c r="B278" s="9"/>
      <c r="C278" s="9"/>
      <c r="D278" s="9"/>
      <c r="E278" s="10"/>
      <c r="F278" s="9"/>
      <c r="G278" s="9"/>
    </row>
    <row r="279" spans="1:7">
      <c r="A279" s="9"/>
      <c r="B279" s="9"/>
      <c r="C279" s="9"/>
      <c r="D279" s="9"/>
      <c r="E279" s="10"/>
      <c r="F279" s="9"/>
      <c r="G279" s="9"/>
    </row>
    <row r="280" spans="1:7">
      <c r="A280" s="9"/>
      <c r="B280" s="9"/>
      <c r="C280" s="9"/>
      <c r="D280" s="9"/>
      <c r="E280" s="10"/>
      <c r="F280" s="9"/>
      <c r="G280" s="9"/>
    </row>
    <row r="281" spans="1:7">
      <c r="A281" s="9"/>
      <c r="B281" s="9"/>
      <c r="C281" s="9"/>
      <c r="D281" s="9"/>
      <c r="E281" s="10"/>
      <c r="F281" s="9"/>
      <c r="G281" s="9"/>
    </row>
    <row r="282" spans="1:7">
      <c r="A282" s="9"/>
      <c r="B282" s="9"/>
      <c r="C282" s="9"/>
      <c r="D282" s="9"/>
      <c r="E282" s="10"/>
      <c r="F282" s="9"/>
      <c r="G282" s="9"/>
    </row>
    <row r="283" spans="1:7">
      <c r="A283" s="9"/>
      <c r="B283" s="9"/>
      <c r="C283" s="9"/>
      <c r="D283" s="9"/>
      <c r="E283" s="10"/>
      <c r="F283" s="9"/>
      <c r="G283" s="9"/>
    </row>
    <row r="284" spans="1:7">
      <c r="A284" s="9"/>
      <c r="B284" s="9"/>
      <c r="C284" s="9"/>
      <c r="D284" s="9"/>
      <c r="E284" s="10"/>
      <c r="F284" s="9"/>
      <c r="G284" s="9"/>
    </row>
    <row r="285" spans="1:7">
      <c r="A285" s="9"/>
      <c r="B285" s="9"/>
      <c r="C285" s="9"/>
      <c r="D285" s="9"/>
      <c r="E285" s="10"/>
      <c r="F285" s="9"/>
      <c r="G285" s="9"/>
    </row>
    <row r="286" spans="1:7">
      <c r="A286" s="9"/>
      <c r="B286" s="9"/>
      <c r="C286" s="9"/>
      <c r="D286" s="9"/>
      <c r="E286" s="10"/>
      <c r="F286" s="9"/>
      <c r="G286" s="9"/>
    </row>
    <row r="287" spans="1:7">
      <c r="A287" s="9"/>
      <c r="B287" s="9"/>
      <c r="C287" s="9"/>
      <c r="D287" s="9"/>
      <c r="E287" s="10"/>
      <c r="F287" s="9"/>
      <c r="G287" s="9"/>
    </row>
    <row r="288" spans="1:7">
      <c r="A288" s="9"/>
      <c r="B288" s="9"/>
      <c r="C288" s="9"/>
      <c r="D288" s="9"/>
      <c r="E288" s="10"/>
      <c r="F288" s="9"/>
      <c r="G288" s="9"/>
    </row>
    <row r="289" spans="1:7">
      <c r="A289" s="9"/>
      <c r="B289" s="9"/>
      <c r="C289" s="9"/>
      <c r="D289" s="9"/>
      <c r="E289" s="10"/>
      <c r="F289" s="9"/>
      <c r="G289" s="9"/>
    </row>
    <row r="290" spans="1:7">
      <c r="A290" s="9"/>
      <c r="B290" s="9"/>
      <c r="C290" s="9"/>
      <c r="D290" s="9"/>
      <c r="E290" s="10"/>
      <c r="F290" s="9"/>
      <c r="G290" s="9"/>
    </row>
    <row r="291" spans="1:7">
      <c r="A291" s="9"/>
      <c r="B291" s="9"/>
      <c r="C291" s="9"/>
      <c r="D291" s="9"/>
      <c r="E291" s="10"/>
      <c r="F291" s="9"/>
      <c r="G291" s="9"/>
    </row>
    <row r="292" spans="1:7">
      <c r="A292" s="9"/>
      <c r="B292" s="9"/>
      <c r="C292" s="9"/>
      <c r="D292" s="9"/>
      <c r="E292" s="10"/>
      <c r="F292" s="9"/>
      <c r="G292" s="9"/>
    </row>
    <row r="293" spans="1:7">
      <c r="A293" s="9"/>
      <c r="B293" s="9"/>
      <c r="C293" s="9"/>
      <c r="D293" s="9"/>
      <c r="E293" s="10"/>
      <c r="F293" s="9"/>
      <c r="G293" s="9"/>
    </row>
    <row r="294" spans="1:7">
      <c r="A294" s="9"/>
      <c r="B294" s="9"/>
      <c r="C294" s="9"/>
      <c r="D294" s="9"/>
      <c r="E294" s="10"/>
      <c r="F294" s="9"/>
      <c r="G294" s="9"/>
    </row>
    <row r="295" spans="1:7">
      <c r="A295" s="9"/>
      <c r="B295" s="9"/>
      <c r="C295" s="9"/>
      <c r="D295" s="9"/>
      <c r="E295" s="10"/>
      <c r="F295" s="9"/>
      <c r="G295" s="9"/>
    </row>
    <row r="296" spans="1:7">
      <c r="A296" s="9"/>
      <c r="B296" s="9"/>
      <c r="C296" s="9"/>
      <c r="D296" s="9"/>
      <c r="E296" s="10"/>
      <c r="F296" s="9"/>
      <c r="G296" s="9"/>
    </row>
    <row r="297" spans="1:7">
      <c r="A297" s="9"/>
      <c r="B297" s="9"/>
      <c r="C297" s="9"/>
      <c r="D297" s="9"/>
      <c r="E297" s="10"/>
      <c r="F297" s="9"/>
      <c r="G297" s="9"/>
    </row>
    <row r="298" spans="1:7">
      <c r="A298" s="9"/>
      <c r="B298" s="9"/>
      <c r="C298" s="9"/>
      <c r="D298" s="9"/>
      <c r="E298" s="10"/>
      <c r="F298" s="9"/>
      <c r="G298" s="9"/>
    </row>
    <row r="299" spans="1:7">
      <c r="A299" s="9"/>
      <c r="B299" s="9"/>
      <c r="C299" s="9"/>
      <c r="D299" s="9"/>
      <c r="E299" s="10"/>
      <c r="F299" s="9"/>
      <c r="G299" s="9"/>
    </row>
    <row r="300" spans="1:7">
      <c r="A300" s="9"/>
      <c r="B300" s="9"/>
      <c r="C300" s="9"/>
      <c r="D300" s="9"/>
      <c r="E300" s="10"/>
      <c r="F300" s="9"/>
      <c r="G300" s="9"/>
    </row>
    <row r="301" spans="1:7">
      <c r="A301" s="9"/>
      <c r="B301" s="9"/>
      <c r="C301" s="9"/>
      <c r="D301" s="9"/>
      <c r="E301" s="10"/>
      <c r="F301" s="9"/>
      <c r="G301" s="9"/>
    </row>
    <row r="302" spans="1:7">
      <c r="A302" s="9"/>
      <c r="B302" s="9"/>
      <c r="C302" s="9"/>
      <c r="D302" s="9"/>
      <c r="E302" s="10"/>
      <c r="F302" s="9"/>
      <c r="G302" s="9"/>
    </row>
    <row r="303" spans="1:7">
      <c r="A303" s="9"/>
      <c r="B303" s="9"/>
      <c r="C303" s="9"/>
      <c r="D303" s="9"/>
      <c r="E303" s="10"/>
      <c r="F303" s="9"/>
      <c r="G303" s="9"/>
    </row>
    <row r="304" spans="1:7">
      <c r="A304" s="9"/>
      <c r="B304" s="9"/>
      <c r="C304" s="9"/>
      <c r="D304" s="9"/>
      <c r="E304" s="10"/>
      <c r="F304" s="9"/>
      <c r="G304" s="9"/>
    </row>
    <row r="305" spans="1:7">
      <c r="A305" s="9"/>
      <c r="B305" s="9"/>
      <c r="C305" s="9"/>
      <c r="D305" s="9"/>
      <c r="E305" s="10"/>
      <c r="F305" s="9"/>
      <c r="G305" s="9"/>
    </row>
    <row r="306" spans="1:7">
      <c r="A306" s="9"/>
      <c r="B306" s="9"/>
      <c r="C306" s="9"/>
      <c r="D306" s="9"/>
      <c r="E306" s="10"/>
      <c r="F306" s="9"/>
      <c r="G306" s="9"/>
    </row>
    <row r="307" spans="1:7">
      <c r="A307" s="9"/>
      <c r="B307" s="9"/>
      <c r="C307" s="9"/>
      <c r="D307" s="9"/>
      <c r="E307" s="10"/>
      <c r="F307" s="9"/>
      <c r="G307" s="9"/>
    </row>
    <row r="308" spans="1:7">
      <c r="A308" s="9"/>
      <c r="B308" s="9"/>
      <c r="C308" s="9"/>
      <c r="D308" s="9"/>
      <c r="E308" s="10"/>
      <c r="F308" s="9"/>
      <c r="G308" s="9"/>
    </row>
    <row r="309" spans="1:7">
      <c r="A309" s="9"/>
      <c r="B309" s="9"/>
      <c r="C309" s="9"/>
      <c r="D309" s="9"/>
      <c r="E309" s="10"/>
      <c r="F309" s="9"/>
      <c r="G309" s="9"/>
    </row>
    <row r="310" spans="1:7">
      <c r="A310" s="9"/>
      <c r="B310" s="9"/>
      <c r="C310" s="9"/>
      <c r="D310" s="9"/>
      <c r="E310" s="10"/>
      <c r="F310" s="9"/>
      <c r="G310" s="9"/>
    </row>
    <row r="311" spans="1:7">
      <c r="A311" s="9"/>
      <c r="B311" s="9"/>
      <c r="C311" s="9"/>
      <c r="D311" s="9"/>
      <c r="E311" s="10"/>
      <c r="F311" s="9"/>
      <c r="G311" s="9"/>
    </row>
    <row r="312" spans="1:7">
      <c r="A312" s="9"/>
      <c r="B312" s="9"/>
      <c r="C312" s="9"/>
      <c r="D312" s="9"/>
      <c r="E312" s="10"/>
      <c r="F312" s="9"/>
      <c r="G312" s="9"/>
    </row>
    <row r="313" spans="1:7">
      <c r="A313" s="9"/>
      <c r="B313" s="9"/>
      <c r="C313" s="9"/>
      <c r="D313" s="9"/>
      <c r="E313" s="10"/>
      <c r="F313" s="9"/>
      <c r="G313" s="9"/>
    </row>
    <row r="314" spans="1:7">
      <c r="A314" s="9"/>
      <c r="B314" s="9"/>
      <c r="C314" s="9"/>
      <c r="D314" s="9"/>
      <c r="E314" s="10"/>
      <c r="F314" s="9"/>
      <c r="G314" s="9"/>
    </row>
    <row r="315" spans="1:7">
      <c r="A315" s="9"/>
      <c r="B315" s="9"/>
      <c r="C315" s="9"/>
      <c r="D315" s="9"/>
      <c r="E315" s="10"/>
      <c r="F315" s="9"/>
      <c r="G315" s="9"/>
    </row>
    <row r="316" spans="1:7">
      <c r="A316" s="9"/>
      <c r="B316" s="9"/>
      <c r="C316" s="9"/>
      <c r="D316" s="9"/>
      <c r="E316" s="10"/>
      <c r="F316" s="9"/>
      <c r="G316" s="9"/>
    </row>
    <row r="317" spans="1:7">
      <c r="A317" s="9"/>
      <c r="B317" s="9"/>
      <c r="C317" s="9"/>
      <c r="D317" s="9"/>
      <c r="E317" s="10"/>
      <c r="F317" s="9"/>
      <c r="G317" s="9"/>
    </row>
    <row r="318" spans="1:7">
      <c r="A318" s="9"/>
      <c r="B318" s="9"/>
      <c r="C318" s="9"/>
      <c r="D318" s="9"/>
      <c r="E318" s="10"/>
      <c r="F318" s="9"/>
      <c r="G318" s="9"/>
    </row>
    <row r="319" spans="1:7">
      <c r="A319" s="9"/>
      <c r="B319" s="9"/>
      <c r="C319" s="9"/>
      <c r="D319" s="9"/>
      <c r="E319" s="10"/>
      <c r="F319" s="9"/>
      <c r="G319" s="9"/>
    </row>
    <row r="320" spans="1:7">
      <c r="A320" s="9"/>
      <c r="B320" s="9"/>
      <c r="C320" s="9"/>
      <c r="D320" s="9"/>
      <c r="E320" s="10"/>
      <c r="F320" s="9"/>
      <c r="G320" s="9"/>
    </row>
    <row r="321" spans="1:7">
      <c r="A321" s="9"/>
      <c r="B321" s="9"/>
      <c r="C321" s="9"/>
      <c r="D321" s="9"/>
      <c r="E321" s="10"/>
      <c r="F321" s="9"/>
      <c r="G321" s="9"/>
    </row>
    <row r="322" spans="1:7">
      <c r="A322" s="9"/>
      <c r="B322" s="9"/>
      <c r="C322" s="9"/>
      <c r="D322" s="9"/>
      <c r="E322" s="10"/>
      <c r="F322" s="9"/>
      <c r="G322" s="9"/>
    </row>
    <row r="323" spans="1:7">
      <c r="A323" s="9"/>
      <c r="B323" s="9"/>
      <c r="C323" s="9"/>
      <c r="D323" s="9"/>
      <c r="E323" s="10"/>
      <c r="F323" s="9"/>
      <c r="G323" s="9"/>
    </row>
    <row r="324" spans="1:7">
      <c r="A324" s="9"/>
      <c r="B324" s="9"/>
      <c r="C324" s="9"/>
      <c r="D324" s="9"/>
      <c r="E324" s="10"/>
      <c r="F324" s="9"/>
      <c r="G324" s="9"/>
    </row>
  </sheetData>
  <mergeCells count="6">
    <mergeCell ref="A6:B6"/>
    <mergeCell ref="C6:G6"/>
    <mergeCell ref="A46:B46"/>
    <mergeCell ref="A72:B72"/>
    <mergeCell ref="C46:G46"/>
    <mergeCell ref="C72:G72"/>
  </mergeCells>
  <pageMargins left="0.78740157480314965" right="0.78740157480314965" top="0.98425196850393704" bottom="0.98425196850393704" header="0.51181102362204722" footer="0.51181102362204722"/>
  <pageSetup paperSize="9" scale="80" firstPageNumber="0" orientation="portrait" r:id="rId1"/>
  <headerFooter alignWithMargins="0">
    <oddFooter xml:space="preserve">&amp;C&amp;"Arial CE,Regularna"Układ kalkulacyjny 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view="pageBreakPreview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F11" sqref="F11"/>
    </sheetView>
  </sheetViews>
  <sheetFormatPr defaultRowHeight="12.75"/>
  <cols>
    <col min="1" max="1" width="4.28515625" customWidth="1"/>
    <col min="2" max="2" width="34.28515625" customWidth="1"/>
    <col min="3" max="12" width="9.85546875" customWidth="1"/>
    <col min="257" max="257" width="4.28515625" customWidth="1"/>
    <col min="258" max="258" width="31.85546875" customWidth="1"/>
    <col min="259" max="265" width="10.140625" bestFit="1" customWidth="1"/>
    <col min="513" max="513" width="4.28515625" customWidth="1"/>
    <col min="514" max="514" width="31.85546875" customWidth="1"/>
    <col min="515" max="521" width="10.140625" bestFit="1" customWidth="1"/>
    <col min="769" max="769" width="4.28515625" customWidth="1"/>
    <col min="770" max="770" width="31.85546875" customWidth="1"/>
    <col min="771" max="777" width="10.140625" bestFit="1" customWidth="1"/>
    <col min="1025" max="1025" width="4.28515625" customWidth="1"/>
    <col min="1026" max="1026" width="31.85546875" customWidth="1"/>
    <col min="1027" max="1033" width="10.140625" bestFit="1" customWidth="1"/>
    <col min="1281" max="1281" width="4.28515625" customWidth="1"/>
    <col min="1282" max="1282" width="31.85546875" customWidth="1"/>
    <col min="1283" max="1289" width="10.140625" bestFit="1" customWidth="1"/>
    <col min="1537" max="1537" width="4.28515625" customWidth="1"/>
    <col min="1538" max="1538" width="31.85546875" customWidth="1"/>
    <col min="1539" max="1545" width="10.140625" bestFit="1" customWidth="1"/>
    <col min="1793" max="1793" width="4.28515625" customWidth="1"/>
    <col min="1794" max="1794" width="31.85546875" customWidth="1"/>
    <col min="1795" max="1801" width="10.140625" bestFit="1" customWidth="1"/>
    <col min="2049" max="2049" width="4.28515625" customWidth="1"/>
    <col min="2050" max="2050" width="31.85546875" customWidth="1"/>
    <col min="2051" max="2057" width="10.140625" bestFit="1" customWidth="1"/>
    <col min="2305" max="2305" width="4.28515625" customWidth="1"/>
    <col min="2306" max="2306" width="31.85546875" customWidth="1"/>
    <col min="2307" max="2313" width="10.140625" bestFit="1" customWidth="1"/>
    <col min="2561" max="2561" width="4.28515625" customWidth="1"/>
    <col min="2562" max="2562" width="31.85546875" customWidth="1"/>
    <col min="2563" max="2569" width="10.140625" bestFit="1" customWidth="1"/>
    <col min="2817" max="2817" width="4.28515625" customWidth="1"/>
    <col min="2818" max="2818" width="31.85546875" customWidth="1"/>
    <col min="2819" max="2825" width="10.140625" bestFit="1" customWidth="1"/>
    <col min="3073" max="3073" width="4.28515625" customWidth="1"/>
    <col min="3074" max="3074" width="31.85546875" customWidth="1"/>
    <col min="3075" max="3081" width="10.140625" bestFit="1" customWidth="1"/>
    <col min="3329" max="3329" width="4.28515625" customWidth="1"/>
    <col min="3330" max="3330" width="31.85546875" customWidth="1"/>
    <col min="3331" max="3337" width="10.140625" bestFit="1" customWidth="1"/>
    <col min="3585" max="3585" width="4.28515625" customWidth="1"/>
    <col min="3586" max="3586" width="31.85546875" customWidth="1"/>
    <col min="3587" max="3593" width="10.140625" bestFit="1" customWidth="1"/>
    <col min="3841" max="3841" width="4.28515625" customWidth="1"/>
    <col min="3842" max="3842" width="31.85546875" customWidth="1"/>
    <col min="3843" max="3849" width="10.140625" bestFit="1" customWidth="1"/>
    <col min="4097" max="4097" width="4.28515625" customWidth="1"/>
    <col min="4098" max="4098" width="31.85546875" customWidth="1"/>
    <col min="4099" max="4105" width="10.140625" bestFit="1" customWidth="1"/>
    <col min="4353" max="4353" width="4.28515625" customWidth="1"/>
    <col min="4354" max="4354" width="31.85546875" customWidth="1"/>
    <col min="4355" max="4361" width="10.140625" bestFit="1" customWidth="1"/>
    <col min="4609" max="4609" width="4.28515625" customWidth="1"/>
    <col min="4610" max="4610" width="31.85546875" customWidth="1"/>
    <col min="4611" max="4617" width="10.140625" bestFit="1" customWidth="1"/>
    <col min="4865" max="4865" width="4.28515625" customWidth="1"/>
    <col min="4866" max="4866" width="31.85546875" customWidth="1"/>
    <col min="4867" max="4873" width="10.140625" bestFit="1" customWidth="1"/>
    <col min="5121" max="5121" width="4.28515625" customWidth="1"/>
    <col min="5122" max="5122" width="31.85546875" customWidth="1"/>
    <col min="5123" max="5129" width="10.140625" bestFit="1" customWidth="1"/>
    <col min="5377" max="5377" width="4.28515625" customWidth="1"/>
    <col min="5378" max="5378" width="31.85546875" customWidth="1"/>
    <col min="5379" max="5385" width="10.140625" bestFit="1" customWidth="1"/>
    <col min="5633" max="5633" width="4.28515625" customWidth="1"/>
    <col min="5634" max="5634" width="31.85546875" customWidth="1"/>
    <col min="5635" max="5641" width="10.140625" bestFit="1" customWidth="1"/>
    <col min="5889" max="5889" width="4.28515625" customWidth="1"/>
    <col min="5890" max="5890" width="31.85546875" customWidth="1"/>
    <col min="5891" max="5897" width="10.140625" bestFit="1" customWidth="1"/>
    <col min="6145" max="6145" width="4.28515625" customWidth="1"/>
    <col min="6146" max="6146" width="31.85546875" customWidth="1"/>
    <col min="6147" max="6153" width="10.140625" bestFit="1" customWidth="1"/>
    <col min="6401" max="6401" width="4.28515625" customWidth="1"/>
    <col min="6402" max="6402" width="31.85546875" customWidth="1"/>
    <col min="6403" max="6409" width="10.140625" bestFit="1" customWidth="1"/>
    <col min="6657" max="6657" width="4.28515625" customWidth="1"/>
    <col min="6658" max="6658" width="31.85546875" customWidth="1"/>
    <col min="6659" max="6665" width="10.140625" bestFit="1" customWidth="1"/>
    <col min="6913" max="6913" width="4.28515625" customWidth="1"/>
    <col min="6914" max="6914" width="31.85546875" customWidth="1"/>
    <col min="6915" max="6921" width="10.140625" bestFit="1" customWidth="1"/>
    <col min="7169" max="7169" width="4.28515625" customWidth="1"/>
    <col min="7170" max="7170" width="31.85546875" customWidth="1"/>
    <col min="7171" max="7177" width="10.140625" bestFit="1" customWidth="1"/>
    <col min="7425" max="7425" width="4.28515625" customWidth="1"/>
    <col min="7426" max="7426" width="31.85546875" customWidth="1"/>
    <col min="7427" max="7433" width="10.140625" bestFit="1" customWidth="1"/>
    <col min="7681" max="7681" width="4.28515625" customWidth="1"/>
    <col min="7682" max="7682" width="31.85546875" customWidth="1"/>
    <col min="7683" max="7689" width="10.140625" bestFit="1" customWidth="1"/>
    <col min="7937" max="7937" width="4.28515625" customWidth="1"/>
    <col min="7938" max="7938" width="31.85546875" customWidth="1"/>
    <col min="7939" max="7945" width="10.140625" bestFit="1" customWidth="1"/>
    <col min="8193" max="8193" width="4.28515625" customWidth="1"/>
    <col min="8194" max="8194" width="31.85546875" customWidth="1"/>
    <col min="8195" max="8201" width="10.140625" bestFit="1" customWidth="1"/>
    <col min="8449" max="8449" width="4.28515625" customWidth="1"/>
    <col min="8450" max="8450" width="31.85546875" customWidth="1"/>
    <col min="8451" max="8457" width="10.140625" bestFit="1" customWidth="1"/>
    <col min="8705" max="8705" width="4.28515625" customWidth="1"/>
    <col min="8706" max="8706" width="31.85546875" customWidth="1"/>
    <col min="8707" max="8713" width="10.140625" bestFit="1" customWidth="1"/>
    <col min="8961" max="8961" width="4.28515625" customWidth="1"/>
    <col min="8962" max="8962" width="31.85546875" customWidth="1"/>
    <col min="8963" max="8969" width="10.140625" bestFit="1" customWidth="1"/>
    <col min="9217" max="9217" width="4.28515625" customWidth="1"/>
    <col min="9218" max="9218" width="31.85546875" customWidth="1"/>
    <col min="9219" max="9225" width="10.140625" bestFit="1" customWidth="1"/>
    <col min="9473" max="9473" width="4.28515625" customWidth="1"/>
    <col min="9474" max="9474" width="31.85546875" customWidth="1"/>
    <col min="9475" max="9481" width="10.140625" bestFit="1" customWidth="1"/>
    <col min="9729" max="9729" width="4.28515625" customWidth="1"/>
    <col min="9730" max="9730" width="31.85546875" customWidth="1"/>
    <col min="9731" max="9737" width="10.140625" bestFit="1" customWidth="1"/>
    <col min="9985" max="9985" width="4.28515625" customWidth="1"/>
    <col min="9986" max="9986" width="31.85546875" customWidth="1"/>
    <col min="9987" max="9993" width="10.140625" bestFit="1" customWidth="1"/>
    <col min="10241" max="10241" width="4.28515625" customWidth="1"/>
    <col min="10242" max="10242" width="31.85546875" customWidth="1"/>
    <col min="10243" max="10249" width="10.140625" bestFit="1" customWidth="1"/>
    <col min="10497" max="10497" width="4.28515625" customWidth="1"/>
    <col min="10498" max="10498" width="31.85546875" customWidth="1"/>
    <col min="10499" max="10505" width="10.140625" bestFit="1" customWidth="1"/>
    <col min="10753" max="10753" width="4.28515625" customWidth="1"/>
    <col min="10754" max="10754" width="31.85546875" customWidth="1"/>
    <col min="10755" max="10761" width="10.140625" bestFit="1" customWidth="1"/>
    <col min="11009" max="11009" width="4.28515625" customWidth="1"/>
    <col min="11010" max="11010" width="31.85546875" customWidth="1"/>
    <col min="11011" max="11017" width="10.140625" bestFit="1" customWidth="1"/>
    <col min="11265" max="11265" width="4.28515625" customWidth="1"/>
    <col min="11266" max="11266" width="31.85546875" customWidth="1"/>
    <col min="11267" max="11273" width="10.140625" bestFit="1" customWidth="1"/>
    <col min="11521" max="11521" width="4.28515625" customWidth="1"/>
    <col min="11522" max="11522" width="31.85546875" customWidth="1"/>
    <col min="11523" max="11529" width="10.140625" bestFit="1" customWidth="1"/>
    <col min="11777" max="11777" width="4.28515625" customWidth="1"/>
    <col min="11778" max="11778" width="31.85546875" customWidth="1"/>
    <col min="11779" max="11785" width="10.140625" bestFit="1" customWidth="1"/>
    <col min="12033" max="12033" width="4.28515625" customWidth="1"/>
    <col min="12034" max="12034" width="31.85546875" customWidth="1"/>
    <col min="12035" max="12041" width="10.140625" bestFit="1" customWidth="1"/>
    <col min="12289" max="12289" width="4.28515625" customWidth="1"/>
    <col min="12290" max="12290" width="31.85546875" customWidth="1"/>
    <col min="12291" max="12297" width="10.140625" bestFit="1" customWidth="1"/>
    <col min="12545" max="12545" width="4.28515625" customWidth="1"/>
    <col min="12546" max="12546" width="31.85546875" customWidth="1"/>
    <col min="12547" max="12553" width="10.140625" bestFit="1" customWidth="1"/>
    <col min="12801" max="12801" width="4.28515625" customWidth="1"/>
    <col min="12802" max="12802" width="31.85546875" customWidth="1"/>
    <col min="12803" max="12809" width="10.140625" bestFit="1" customWidth="1"/>
    <col min="13057" max="13057" width="4.28515625" customWidth="1"/>
    <col min="13058" max="13058" width="31.85546875" customWidth="1"/>
    <col min="13059" max="13065" width="10.140625" bestFit="1" customWidth="1"/>
    <col min="13313" max="13313" width="4.28515625" customWidth="1"/>
    <col min="13314" max="13314" width="31.85546875" customWidth="1"/>
    <col min="13315" max="13321" width="10.140625" bestFit="1" customWidth="1"/>
    <col min="13569" max="13569" width="4.28515625" customWidth="1"/>
    <col min="13570" max="13570" width="31.85546875" customWidth="1"/>
    <col min="13571" max="13577" width="10.140625" bestFit="1" customWidth="1"/>
    <col min="13825" max="13825" width="4.28515625" customWidth="1"/>
    <col min="13826" max="13826" width="31.85546875" customWidth="1"/>
    <col min="13827" max="13833" width="10.140625" bestFit="1" customWidth="1"/>
    <col min="14081" max="14081" width="4.28515625" customWidth="1"/>
    <col min="14082" max="14082" width="31.85546875" customWidth="1"/>
    <col min="14083" max="14089" width="10.140625" bestFit="1" customWidth="1"/>
    <col min="14337" max="14337" width="4.28515625" customWidth="1"/>
    <col min="14338" max="14338" width="31.85546875" customWidth="1"/>
    <col min="14339" max="14345" width="10.140625" bestFit="1" customWidth="1"/>
    <col min="14593" max="14593" width="4.28515625" customWidth="1"/>
    <col min="14594" max="14594" width="31.85546875" customWidth="1"/>
    <col min="14595" max="14601" width="10.140625" bestFit="1" customWidth="1"/>
    <col min="14849" max="14849" width="4.28515625" customWidth="1"/>
    <col min="14850" max="14850" width="31.85546875" customWidth="1"/>
    <col min="14851" max="14857" width="10.140625" bestFit="1" customWidth="1"/>
    <col min="15105" max="15105" width="4.28515625" customWidth="1"/>
    <col min="15106" max="15106" width="31.85546875" customWidth="1"/>
    <col min="15107" max="15113" width="10.140625" bestFit="1" customWidth="1"/>
    <col min="15361" max="15361" width="4.28515625" customWidth="1"/>
    <col min="15362" max="15362" width="31.85546875" customWidth="1"/>
    <col min="15363" max="15369" width="10.140625" bestFit="1" customWidth="1"/>
    <col min="15617" max="15617" width="4.28515625" customWidth="1"/>
    <col min="15618" max="15618" width="31.85546875" customWidth="1"/>
    <col min="15619" max="15625" width="10.140625" bestFit="1" customWidth="1"/>
    <col min="15873" max="15873" width="4.28515625" customWidth="1"/>
    <col min="15874" max="15874" width="31.85546875" customWidth="1"/>
    <col min="15875" max="15881" width="10.140625" bestFit="1" customWidth="1"/>
    <col min="16129" max="16129" width="4.28515625" customWidth="1"/>
    <col min="16130" max="16130" width="31.85546875" customWidth="1"/>
    <col min="16131" max="16137" width="10.140625" bestFit="1" customWidth="1"/>
  </cols>
  <sheetData>
    <row r="1" spans="2:13" ht="13.5" thickBot="1">
      <c r="B1" s="155" t="str">
        <f>PROGNOZY!A6</f>
        <v xml:space="preserve">Nazwa Klienta: </v>
      </c>
      <c r="C1" s="156"/>
      <c r="D1" s="157" t="s">
        <v>26</v>
      </c>
      <c r="E1" s="158"/>
      <c r="F1" s="158"/>
      <c r="G1" s="158"/>
      <c r="H1" s="158"/>
      <c r="I1" s="158"/>
      <c r="J1" s="158"/>
      <c r="K1" s="158"/>
      <c r="L1" s="158"/>
    </row>
    <row r="2" spans="2:13" ht="13.5" thickBot="1">
      <c r="B2" s="29" t="s">
        <v>0</v>
      </c>
      <c r="C2" s="30">
        <f>PROGNOZY!B7</f>
        <v>43830</v>
      </c>
      <c r="D2" s="30" t="str">
        <f>PROGNOZY!C7</f>
        <v>……..2020</v>
      </c>
      <c r="E2" s="30">
        <f>PROGNOZY!D7</f>
        <v>44196</v>
      </c>
      <c r="F2" s="30">
        <f>PROGNOZY!E7</f>
        <v>44561</v>
      </c>
      <c r="G2" s="30">
        <f>PROGNOZY!F7</f>
        <v>44926</v>
      </c>
      <c r="H2" s="30">
        <f>PROGNOZY!G7</f>
        <v>45291</v>
      </c>
      <c r="I2" s="30" t="e">
        <f>PROGNOZY!#REF!</f>
        <v>#REF!</v>
      </c>
      <c r="J2" s="30" t="e">
        <f>PROGNOZY!#REF!</f>
        <v>#REF!</v>
      </c>
      <c r="K2" s="30" t="e">
        <f>PROGNOZY!#REF!</f>
        <v>#REF!</v>
      </c>
      <c r="L2" s="30" t="e">
        <f>PROGNOZY!#REF!</f>
        <v>#REF!</v>
      </c>
    </row>
    <row r="3" spans="2:13">
      <c r="B3" s="31" t="s">
        <v>15</v>
      </c>
      <c r="C3" s="36">
        <f>PROGNOZY!B74+PROGNOZY!B87</f>
        <v>0</v>
      </c>
      <c r="D3" s="37">
        <f>PROGNOZY!C74+PROGNOZY!C87</f>
        <v>0</v>
      </c>
      <c r="E3" s="37">
        <f>PROGNOZY!D74+PROGNOZY!D87</f>
        <v>0</v>
      </c>
      <c r="F3" s="37">
        <f>PROGNOZY!E74+PROGNOZY!E87</f>
        <v>0</v>
      </c>
      <c r="G3" s="37">
        <f>PROGNOZY!F74+PROGNOZY!F87</f>
        <v>0</v>
      </c>
      <c r="H3" s="37">
        <f>PROGNOZY!G74+PROGNOZY!G87</f>
        <v>0</v>
      </c>
      <c r="I3" s="37" t="e">
        <f>#REF!+#REF!</f>
        <v>#REF!</v>
      </c>
      <c r="J3" s="37" t="e">
        <f>#REF!+#REF!</f>
        <v>#REF!</v>
      </c>
      <c r="K3" s="37" t="e">
        <f>#REF!+#REF!</f>
        <v>#REF!</v>
      </c>
      <c r="L3" s="37" t="e">
        <f>#REF!+#REF!</f>
        <v>#REF!</v>
      </c>
    </row>
    <row r="4" spans="2:13" ht="13.5" thickBot="1">
      <c r="B4" s="32" t="s">
        <v>16</v>
      </c>
      <c r="C4" s="38">
        <f>PROGNOZY!B48</f>
        <v>0</v>
      </c>
      <c r="D4" s="37">
        <f>PROGNOZY!C48</f>
        <v>0</v>
      </c>
      <c r="E4" s="37">
        <f>PROGNOZY!D48</f>
        <v>0</v>
      </c>
      <c r="F4" s="37">
        <f>PROGNOZY!E48</f>
        <v>0</v>
      </c>
      <c r="G4" s="37">
        <f>PROGNOZY!F48</f>
        <v>0</v>
      </c>
      <c r="H4" s="37">
        <f>PROGNOZY!G48</f>
        <v>0</v>
      </c>
      <c r="I4" s="37" t="e">
        <f>#REF!</f>
        <v>#REF!</v>
      </c>
      <c r="J4" s="37" t="e">
        <f>#REF!</f>
        <v>#REF!</v>
      </c>
      <c r="K4" s="37" t="e">
        <f>#REF!</f>
        <v>#REF!</v>
      </c>
      <c r="L4" s="37" t="e">
        <f>#REF!</f>
        <v>#REF!</v>
      </c>
    </row>
    <row r="5" spans="2:13" ht="13.5" thickBot="1">
      <c r="B5" s="28" t="s">
        <v>24</v>
      </c>
      <c r="C5" s="39">
        <f t="shared" ref="C5:L5" si="0">C3-C4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 t="e">
        <f t="shared" si="0"/>
        <v>#REF!</v>
      </c>
      <c r="J5" s="39" t="e">
        <f t="shared" si="0"/>
        <v>#REF!</v>
      </c>
      <c r="K5" s="39" t="e">
        <f t="shared" si="0"/>
        <v>#REF!</v>
      </c>
      <c r="L5" s="39" t="e">
        <f t="shared" si="0"/>
        <v>#REF!</v>
      </c>
    </row>
    <row r="6" spans="2:13">
      <c r="B6" s="33" t="s">
        <v>25</v>
      </c>
      <c r="C6" s="40">
        <f t="shared" ref="C6:L6" si="1">C10-C11</f>
        <v>0</v>
      </c>
      <c r="D6" s="40">
        <f t="shared" si="1"/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 t="e">
        <f t="shared" si="1"/>
        <v>#REF!</v>
      </c>
      <c r="J6" s="40" t="e">
        <f t="shared" si="1"/>
        <v>#REF!</v>
      </c>
      <c r="K6" s="40" t="e">
        <f t="shared" si="1"/>
        <v>#REF!</v>
      </c>
      <c r="L6" s="40" t="e">
        <f t="shared" si="1"/>
        <v>#REF!</v>
      </c>
    </row>
    <row r="7" spans="2:13">
      <c r="B7" s="33" t="s">
        <v>17</v>
      </c>
      <c r="C7" s="40">
        <f t="shared" ref="C7:L7" si="2">C6-(C12+C13)</f>
        <v>0</v>
      </c>
      <c r="D7" s="40">
        <f t="shared" si="2"/>
        <v>0</v>
      </c>
      <c r="E7" s="40">
        <f t="shared" si="2"/>
        <v>0</v>
      </c>
      <c r="F7" s="40">
        <f t="shared" si="2"/>
        <v>0</v>
      </c>
      <c r="G7" s="40">
        <f t="shared" si="2"/>
        <v>0</v>
      </c>
      <c r="H7" s="40">
        <f t="shared" si="2"/>
        <v>0</v>
      </c>
      <c r="I7" s="40" t="e">
        <f t="shared" si="2"/>
        <v>#REF!</v>
      </c>
      <c r="J7" s="40" t="e">
        <f t="shared" si="2"/>
        <v>#REF!</v>
      </c>
      <c r="K7" s="40" t="e">
        <f t="shared" si="2"/>
        <v>#REF!</v>
      </c>
      <c r="L7" s="40" t="e">
        <f t="shared" si="2"/>
        <v>#REF!</v>
      </c>
    </row>
    <row r="8" spans="2:13" ht="13.5" thickBot="1">
      <c r="B8" s="34" t="s">
        <v>23</v>
      </c>
      <c r="C8" s="41">
        <f t="shared" ref="C8:L8" si="3">C7-C5</f>
        <v>0</v>
      </c>
      <c r="D8" s="41">
        <f t="shared" si="3"/>
        <v>0</v>
      </c>
      <c r="E8" s="41">
        <f t="shared" si="3"/>
        <v>0</v>
      </c>
      <c r="F8" s="41">
        <f t="shared" si="3"/>
        <v>0</v>
      </c>
      <c r="G8" s="41">
        <f t="shared" si="3"/>
        <v>0</v>
      </c>
      <c r="H8" s="41">
        <f t="shared" si="3"/>
        <v>0</v>
      </c>
      <c r="I8" s="41" t="e">
        <f t="shared" si="3"/>
        <v>#REF!</v>
      </c>
      <c r="J8" s="41" t="e">
        <f t="shared" si="3"/>
        <v>#REF!</v>
      </c>
      <c r="K8" s="41" t="e">
        <f t="shared" si="3"/>
        <v>#REF!</v>
      </c>
      <c r="L8" s="41" t="e">
        <f t="shared" si="3"/>
        <v>#REF!</v>
      </c>
      <c r="M8" t="s">
        <v>19</v>
      </c>
    </row>
    <row r="9" spans="2:13" ht="6.75" customHeight="1">
      <c r="B9" s="2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3">
      <c r="B10" s="35" t="s">
        <v>18</v>
      </c>
      <c r="C10" s="43">
        <f>PROGNOZY!B59+PROGNOZY!B60+PROGNOZY!B67</f>
        <v>0</v>
      </c>
      <c r="D10" s="43">
        <f>PROGNOZY!C59+PROGNOZY!C60+PROGNOZY!C67</f>
        <v>0</v>
      </c>
      <c r="E10" s="43">
        <f>PROGNOZY!D59+PROGNOZY!D60+PROGNOZY!D67</f>
        <v>0</v>
      </c>
      <c r="F10" s="43">
        <f>PROGNOZY!E59+PROGNOZY!E60+PROGNOZY!E67</f>
        <v>0</v>
      </c>
      <c r="G10" s="43">
        <f>PROGNOZY!F59+PROGNOZY!F60+PROGNOZY!F67</f>
        <v>0</v>
      </c>
      <c r="H10" s="43">
        <f>PROGNOZY!G59+PROGNOZY!G60+PROGNOZY!G67</f>
        <v>0</v>
      </c>
      <c r="I10" s="43" t="e">
        <f>#REF!+#REF!+#REF!</f>
        <v>#REF!</v>
      </c>
      <c r="J10" s="43" t="e">
        <f>#REF!+#REF!+#REF!</f>
        <v>#REF!</v>
      </c>
      <c r="K10" s="43" t="e">
        <f>#REF!+#REF!+#REF!</f>
        <v>#REF!</v>
      </c>
      <c r="L10" s="43" t="e">
        <f>#REF!+#REF!+#REF!</f>
        <v>#REF!</v>
      </c>
    </row>
    <row r="11" spans="2:13">
      <c r="B11" s="35" t="s">
        <v>20</v>
      </c>
      <c r="C11" s="43">
        <f>PROGNOZY!B89-PROGNOZY!B93+PROGNOZY!B94</f>
        <v>0</v>
      </c>
      <c r="D11" s="43">
        <f>PROGNOZY!C89-PROGNOZY!C93+PROGNOZY!C94</f>
        <v>0</v>
      </c>
      <c r="E11" s="43">
        <f>PROGNOZY!D89-PROGNOZY!D93+PROGNOZY!D94</f>
        <v>0</v>
      </c>
      <c r="F11" s="43">
        <f>PROGNOZY!E89-PROGNOZY!E93+PROGNOZY!E94</f>
        <v>0</v>
      </c>
      <c r="G11" s="43">
        <f>PROGNOZY!F89-PROGNOZY!F93+PROGNOZY!F94</f>
        <v>0</v>
      </c>
      <c r="H11" s="43">
        <f>PROGNOZY!G89-PROGNOZY!G93+PROGNOZY!G94</f>
        <v>0</v>
      </c>
      <c r="I11" s="43" t="e">
        <f>#REF!-#REF!+#REF!</f>
        <v>#REF!</v>
      </c>
      <c r="J11" s="43" t="e">
        <f>#REF!-#REF!+#REF!</f>
        <v>#REF!</v>
      </c>
      <c r="K11" s="43" t="e">
        <f>#REF!-#REF!+#REF!</f>
        <v>#REF!</v>
      </c>
      <c r="L11" s="43" t="e">
        <f>#REF!-#REF!+#REF!</f>
        <v>#REF!</v>
      </c>
    </row>
    <row r="12" spans="2:13">
      <c r="B12" s="35" t="s">
        <v>21</v>
      </c>
      <c r="C12" s="43">
        <f>PROGNOZY!B93</f>
        <v>0</v>
      </c>
      <c r="D12" s="43">
        <f>PROGNOZY!C93</f>
        <v>0</v>
      </c>
      <c r="E12" s="43">
        <f>PROGNOZY!D93</f>
        <v>0</v>
      </c>
      <c r="F12" s="43">
        <f>PROGNOZY!E93</f>
        <v>0</v>
      </c>
      <c r="G12" s="43">
        <f>PROGNOZY!F93</f>
        <v>0</v>
      </c>
      <c r="H12" s="43">
        <f>PROGNOZY!G93</f>
        <v>0</v>
      </c>
      <c r="I12" s="43" t="e">
        <f>#REF!</f>
        <v>#REF!</v>
      </c>
      <c r="J12" s="43" t="e">
        <f>#REF!</f>
        <v>#REF!</v>
      </c>
      <c r="K12" s="43" t="e">
        <f>#REF!</f>
        <v>#REF!</v>
      </c>
      <c r="L12" s="43" t="e">
        <f>#REF!</f>
        <v>#REF!</v>
      </c>
    </row>
    <row r="13" spans="2:13">
      <c r="B13" s="35" t="s">
        <v>22</v>
      </c>
      <c r="C13" s="43">
        <f>PROGNOZY!B64</f>
        <v>0</v>
      </c>
      <c r="D13" s="43">
        <f>PROGNOZY!C64</f>
        <v>0</v>
      </c>
      <c r="E13" s="43">
        <f>PROGNOZY!D64</f>
        <v>0</v>
      </c>
      <c r="F13" s="43">
        <f>PROGNOZY!E64</f>
        <v>0</v>
      </c>
      <c r="G13" s="43">
        <f>PROGNOZY!F64</f>
        <v>0</v>
      </c>
      <c r="H13" s="43">
        <f>PROGNOZY!G64</f>
        <v>0</v>
      </c>
      <c r="I13" s="43" t="e">
        <f>#REF!</f>
        <v>#REF!</v>
      </c>
      <c r="J13" s="43" t="e">
        <f>#REF!</f>
        <v>#REF!</v>
      </c>
      <c r="K13" s="43" t="e">
        <f>#REF!</f>
        <v>#REF!</v>
      </c>
      <c r="L13" s="43" t="e">
        <f>#REF!</f>
        <v>#REF!</v>
      </c>
    </row>
    <row r="25" spans="6:6">
      <c r="F25" s="44"/>
    </row>
  </sheetData>
  <mergeCells count="2">
    <mergeCell ref="B1:C1"/>
    <mergeCell ref="D1:L1"/>
  </mergeCells>
  <pageMargins left="0.75" right="0.75" top="1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PROGNOZY</vt:lpstr>
      <vt:lpstr>ko</vt:lpstr>
      <vt:lpstr>ko!Obszar_wydruku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mdrzewiecki</dc:creator>
  <cp:lastModifiedBy>Dariusz Pęchorzewski</cp:lastModifiedBy>
  <cp:lastPrinted>2018-05-10T08:45:39Z</cp:lastPrinted>
  <dcterms:created xsi:type="dcterms:W3CDTF">2015-11-07T22:21:14Z</dcterms:created>
  <dcterms:modified xsi:type="dcterms:W3CDTF">2020-05-29T08:27:01Z</dcterms:modified>
</cp:coreProperties>
</file>